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5" windowWidth="19440" windowHeight="10575" firstSheet="1" activeTab="1"/>
  </bookViews>
  <sheets>
    <sheet name="종합검진 항목(4~5P)" sheetId="3" r:id="rId1"/>
    <sheet name="General Health Checkup" sheetId="18" r:id="rId2"/>
    <sheet name="Healt Check Item" sheetId="4" r:id="rId3"/>
    <sheet name="Additional Cost for Items" sheetId="16" r:id="rId4"/>
  </sheets>
  <definedNames>
    <definedName name="_xlnm.Print_Area" localSheetId="1">'General Health Checkup'!$A$1:$J$25</definedName>
    <definedName name="_xlnm.Print_Area" localSheetId="2">'Healt Check Item'!$A$1:$F$37</definedName>
  </definedNames>
  <calcPr calcId="144525"/>
</workbook>
</file>

<file path=xl/calcChain.xml><?xml version="1.0" encoding="utf-8"?>
<calcChain xmlns="http://schemas.openxmlformats.org/spreadsheetml/2006/main">
  <c r="J15" i="18" l="1"/>
  <c r="J10" i="18"/>
  <c r="J9" i="18"/>
  <c r="J7" i="18"/>
  <c r="J6" i="18"/>
  <c r="E9" i="16" l="1"/>
  <c r="E12" i="16"/>
  <c r="E19" i="16"/>
  <c r="E20" i="16"/>
  <c r="E24" i="16"/>
  <c r="E26" i="16"/>
  <c r="E27" i="16"/>
  <c r="E28" i="16"/>
  <c r="E29" i="16"/>
  <c r="E30" i="16"/>
  <c r="E31" i="16"/>
  <c r="E32" i="16"/>
  <c r="E33" i="16"/>
  <c r="E34" i="16"/>
  <c r="E35" i="16"/>
  <c r="E38" i="16"/>
  <c r="E39" i="16"/>
  <c r="E40" i="16"/>
  <c r="E41" i="16"/>
  <c r="E42" i="16"/>
  <c r="E43" i="16"/>
  <c r="E44" i="16"/>
  <c r="E45" i="16"/>
  <c r="J8" i="18" l="1"/>
  <c r="J11" i="18"/>
  <c r="J12" i="18"/>
  <c r="J13" i="18"/>
  <c r="J14" i="18"/>
  <c r="J16" i="18"/>
  <c r="J17" i="18"/>
  <c r="J18" i="18"/>
  <c r="J19" i="18"/>
  <c r="J20" i="18"/>
</calcChain>
</file>

<file path=xl/comments1.xml><?xml version="1.0" encoding="utf-8"?>
<comments xmlns="http://schemas.openxmlformats.org/spreadsheetml/2006/main">
  <authors>
    <author>spclient</author>
  </authors>
  <commentList>
    <comment ref="E19" authorId="0">
      <text>
        <r>
          <rPr>
            <b/>
            <sz val="9"/>
            <color indexed="81"/>
            <rFont val="Tahoma"/>
            <family val="2"/>
          </rPr>
          <t>spclient: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경추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요추</t>
        </r>
        <r>
          <rPr>
            <sz val="9"/>
            <color indexed="81"/>
            <rFont val="Tahoma"/>
            <family val="2"/>
          </rPr>
          <t>MRI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스켈링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<sst xmlns="http://schemas.openxmlformats.org/spreadsheetml/2006/main" count="372" uniqueCount="338">
  <si>
    <t>연번</t>
    <phoneticPr fontId="7" type="noConversion"/>
  </si>
  <si>
    <t>구  분</t>
    <phoneticPr fontId="7" type="noConversion"/>
  </si>
  <si>
    <t>내   용</t>
    <phoneticPr fontId="7" type="noConversion"/>
  </si>
  <si>
    <t>수가(원)</t>
    <phoneticPr fontId="7" type="noConversion"/>
  </si>
  <si>
    <t>종
합
검
진</t>
    <phoneticPr fontId="7" type="noConversion"/>
  </si>
  <si>
    <t>G종합검진</t>
    <phoneticPr fontId="11" type="noConversion"/>
  </si>
  <si>
    <t xml:space="preserve">  항목 첨부</t>
    <phoneticPr fontId="11" type="noConversion"/>
  </si>
  <si>
    <t>직장인 종합검진</t>
    <phoneticPr fontId="11" type="noConversion"/>
  </si>
  <si>
    <t xml:space="preserve">   G종합검진 항목과 동일 (오후시간 활용)</t>
    <phoneticPr fontId="11" type="noConversion"/>
  </si>
  <si>
    <t>예비부부 종합검진</t>
    <phoneticPr fontId="11" type="noConversion"/>
  </si>
  <si>
    <t xml:space="preserve">  남:G종합검진  여:G종합검진+유방초음파+자궁초음파+풍진항체검사             </t>
    <phoneticPr fontId="11" type="noConversion"/>
  </si>
  <si>
    <t>남:360,000
 여:460,000</t>
    <phoneticPr fontId="7" type="noConversion"/>
  </si>
  <si>
    <t>정  밀  검  진</t>
    <phoneticPr fontId="11" type="noConversion"/>
  </si>
  <si>
    <t>소화기정밀종합</t>
    <phoneticPr fontId="11" type="noConversion"/>
  </si>
  <si>
    <t xml:space="preserve">   기본종합검진 + ▣ 복부 MDCT         ▣ 대장내시경(수면포함)</t>
    <phoneticPr fontId="11" type="noConversion"/>
  </si>
  <si>
    <t>폐 정밀종합</t>
    <phoneticPr fontId="11" type="noConversion"/>
  </si>
  <si>
    <t xml:space="preserve">   기본종합검진 + ▣ 폐(흉부) MDCT             </t>
    <phoneticPr fontId="11" type="noConversion"/>
  </si>
  <si>
    <t>갑상선 정밀종합</t>
    <phoneticPr fontId="11" type="noConversion"/>
  </si>
  <si>
    <t xml:space="preserve">   기본종합검진 + ▣ 갑상선 초음파</t>
    <phoneticPr fontId="7" type="noConversion"/>
  </si>
  <si>
    <t xml:space="preserve">  심장정밀종합</t>
    <phoneticPr fontId="7" type="noConversion"/>
  </si>
  <si>
    <t xml:space="preserve">   기본종합검진 + ▣ 심장초음파   ▣ 운동부하검사(심장초음파 이상소견)   ▣ 관상동맥 MDCT </t>
    <phoneticPr fontId="11" type="noConversion"/>
  </si>
  <si>
    <t>뇌 정밀종합</t>
    <phoneticPr fontId="11" type="noConversion"/>
  </si>
  <si>
    <t xml:space="preserve">   기본종합검진 + ▣ 뇌조직(MRI)  ▣ 뇌혈관(MRA)  ▣ 동맥경화도검사  ▣ 호모시스테인 ▣ 경동맥초음파</t>
    <phoneticPr fontId="11" type="noConversion"/>
  </si>
  <si>
    <t>척추정밀종합</t>
    <phoneticPr fontId="7" type="noConversion"/>
  </si>
  <si>
    <t xml:space="preserve">   기본종합검진  +  ▣ 요추X-선검사  ▣ 요추MRI</t>
    <phoneticPr fontId="7" type="noConversion"/>
  </si>
  <si>
    <t>갱년기정밀종합</t>
    <phoneticPr fontId="7" type="noConversion"/>
  </si>
  <si>
    <t>남성갱년기
(45세이상)</t>
    <phoneticPr fontId="7" type="noConversion"/>
  </si>
  <si>
    <t xml:space="preserve"> 기본종합검진 + ▣ 전립선초음파  ▣ 골밀도  ▣ 테스토스테론</t>
    <phoneticPr fontId="7" type="noConversion"/>
  </si>
  <si>
    <t>여성갱년기
(45세이상)</t>
    <phoneticPr fontId="7" type="noConversion"/>
  </si>
  <si>
    <r>
      <t xml:space="preserve"> 기본종합검진 +  ▣갑상선초음파  ▣유방초음파  ▣자궁초음파  ▣골밀도 
                     ▣인유두종바이러스 ▣</t>
    </r>
    <r>
      <rPr>
        <b/>
        <sz val="10"/>
        <rFont val="맑은 고딕"/>
        <family val="3"/>
        <charset val="129"/>
      </rPr>
      <t>E2</t>
    </r>
    <phoneticPr fontId="7" type="noConversion"/>
  </si>
  <si>
    <t>효도정밀종합</t>
    <phoneticPr fontId="7" type="noConversion"/>
  </si>
  <si>
    <t xml:space="preserve"> 남성효도검진
(60세이상)</t>
    <phoneticPr fontId="7" type="noConversion"/>
  </si>
  <si>
    <r>
      <t xml:space="preserve"> 기본종합검진+ ▣ 전립선초음파  ▣ 골밀도  ▣ 테스토스테론 ▣ 신경인지평가 ▣ </t>
    </r>
    <r>
      <rPr>
        <b/>
        <sz val="10"/>
        <rFont val="맑은 고딕"/>
        <family val="3"/>
        <charset val="129"/>
      </rPr>
      <t>갑상선초음파</t>
    </r>
    <phoneticPr fontId="7" type="noConversion"/>
  </si>
  <si>
    <t xml:space="preserve"> 여성효도검진
(60세이상)</t>
    <phoneticPr fontId="7" type="noConversion"/>
  </si>
  <si>
    <t xml:space="preserve"> 기본종합검진 + ▣ 갑상선초음파  ▣ 유방초음파  ▣ 자궁초음파  ▣ 골밀도 ▣ 신경인지평가</t>
    <phoneticPr fontId="7" type="noConversion"/>
  </si>
  <si>
    <t>암정밀종합</t>
    <phoneticPr fontId="7" type="noConversion"/>
  </si>
  <si>
    <t>남성암정밀종합</t>
    <phoneticPr fontId="7" type="noConversion"/>
  </si>
  <si>
    <r>
      <t xml:space="preserve"> 기본종합검진+ ▣전립선초음파  ▣수면대장내시경  ▣복부MDCT  ▣PETCT</t>
    </r>
    <r>
      <rPr>
        <b/>
        <sz val="10"/>
        <color indexed="8"/>
        <rFont val="맑은 고딕"/>
        <family val="3"/>
        <charset val="129"/>
      </rPr>
      <t xml:space="preserve">(몸통)  </t>
    </r>
    <r>
      <rPr>
        <b/>
        <sz val="10"/>
        <color indexed="8"/>
        <rFont val="맑은 고딕"/>
        <family val="3"/>
        <charset val="129"/>
      </rPr>
      <t>▣유전자메틸화</t>
    </r>
    <phoneticPr fontId="7" type="noConversion"/>
  </si>
  <si>
    <t>여성암정밀종합</t>
    <phoneticPr fontId="7" type="noConversion"/>
  </si>
  <si>
    <r>
      <t xml:space="preserve"> 기본종합검진 +  ▣ 갑상선초음파  ▣ 유방초음파  ▣ 자궁초음파  ▣ 수면대장내시경
                     ▣ 복부MDCT ▣ PET CT</t>
    </r>
    <r>
      <rPr>
        <b/>
        <sz val="10"/>
        <color indexed="8"/>
        <rFont val="맑은 고딕"/>
        <family val="3"/>
        <charset val="129"/>
      </rPr>
      <t>(몸통)</t>
    </r>
    <r>
      <rPr>
        <b/>
        <sz val="10"/>
        <color indexed="8"/>
        <rFont val="맑은 고딕"/>
        <family val="3"/>
        <charset val="129"/>
      </rPr>
      <t xml:space="preserve"> ▣ 유전자메틸화검사  ▣ 인유두종바이러스</t>
    </r>
    <phoneticPr fontId="7" type="noConversion"/>
  </si>
  <si>
    <t>VIP종합검진</t>
    <phoneticPr fontId="7" type="noConversion"/>
  </si>
  <si>
    <t>남성숙박형</t>
    <phoneticPr fontId="7" type="noConversion"/>
  </si>
  <si>
    <t>기본종합검진+ ▣전립선초음파 ▣갑상선초음파 ▣경동맥초음파 ▣수면대장내시경 ▣골밀도 ▣복부MDCT ▣흉부MDCT ▣관상동맥MDCT ▣심장초음파 ▣PET-CT ▣머리MRI ▣머리MRA ▣경추MR I▣요추MRI ▣운동부하검사
▣동맥경화도검사  ▣홍채검사  ▣BIA검사  ▣A형간염항체 ▣테스토스테론▣영양상담 ▣CD복사 ▣숙박비</t>
    <phoneticPr fontId="7" type="noConversion"/>
  </si>
  <si>
    <t>여성숙박형</t>
    <phoneticPr fontId="7" type="noConversion"/>
  </si>
  <si>
    <t>기본종합검진 + ▣유방초음파 ▣갑상선초음파 ▣자궁초음파 ▣경동맥초음파 ▣수면대장내시경 ▣골밀도 ▣복부MDCT ▣흉부MDCT ▣관상동맥MDCT ▣심장초음파 ▣PET-CT ▣머리MRI ▣머리MRA ▣경추MRI ▣요추MRI ▣운동부하 ▣동맥경화도검사  ▣홍채검사  ▣BIA검사  ▣A형간염항체 ▣인유두종바이러스 ▣영양상담 ▣CD복사
 ▣숙박비</t>
    <phoneticPr fontId="7" type="noConversion"/>
  </si>
  <si>
    <t>종합건강진단 항목 안내</t>
    <phoneticPr fontId="5" type="noConversion"/>
  </si>
  <si>
    <t xml:space="preserve"> 500HZ </t>
    <phoneticPr fontId="11" type="noConversion"/>
  </si>
  <si>
    <t xml:space="preserve"> 1000HZ </t>
    <phoneticPr fontId="11" type="noConversion"/>
  </si>
  <si>
    <t xml:space="preserve"> 2000HZ </t>
    <phoneticPr fontId="11" type="noConversion"/>
  </si>
  <si>
    <t xml:space="preserve"> 4000HZ </t>
    <phoneticPr fontId="11" type="noConversion"/>
  </si>
  <si>
    <t xml:space="preserve"> ABO</t>
    <phoneticPr fontId="11" type="noConversion"/>
  </si>
  <si>
    <t xml:space="preserve"> RH</t>
    <phoneticPr fontId="7" type="noConversion"/>
  </si>
  <si>
    <t xml:space="preserve">CPK </t>
    <phoneticPr fontId="11" type="noConversion"/>
  </si>
  <si>
    <t xml:space="preserve">Amylase          </t>
    <phoneticPr fontId="11" type="noConversion"/>
  </si>
  <si>
    <t>ESR</t>
    <phoneticPr fontId="11" type="noConversion"/>
  </si>
  <si>
    <t>T3(T3)</t>
    <phoneticPr fontId="11" type="noConversion"/>
  </si>
  <si>
    <t xml:space="preserve">Panorama(graphy) </t>
  </si>
  <si>
    <t>MRI
&amp;
MRA</t>
    <phoneticPr fontId="7" type="noConversion"/>
  </si>
  <si>
    <t>C-spine MRI</t>
    <phoneticPr fontId="7" type="noConversion"/>
  </si>
  <si>
    <t>L-spine MRI</t>
    <phoneticPr fontId="7" type="noConversion"/>
  </si>
  <si>
    <t>450 / 490</t>
    <phoneticPr fontId="1" type="noConversion"/>
  </si>
  <si>
    <t>(USD)</t>
    <phoneticPr fontId="1" type="noConversion"/>
  </si>
  <si>
    <t>650 / 700</t>
    <phoneticPr fontId="1" type="noConversion"/>
  </si>
  <si>
    <t>700 / 750</t>
    <phoneticPr fontId="1" type="noConversion"/>
  </si>
  <si>
    <t>500 / 540</t>
    <phoneticPr fontId="1" type="noConversion"/>
  </si>
  <si>
    <t>No</t>
    <phoneticPr fontId="7" type="noConversion"/>
  </si>
  <si>
    <t xml:space="preserve">Classification </t>
    <phoneticPr fontId="7" type="noConversion"/>
  </si>
  <si>
    <t>Cost  I</t>
    <phoneticPr fontId="1" type="noConversion"/>
  </si>
  <si>
    <t>Cost  II</t>
    <phoneticPr fontId="1" type="noConversion"/>
  </si>
  <si>
    <t>Including Translation Fee (USD)</t>
    <phoneticPr fontId="1" type="noConversion"/>
  </si>
  <si>
    <t>Basic General Healtch Check</t>
    <phoneticPr fontId="11" type="noConversion"/>
  </si>
  <si>
    <t>Close Check-up</t>
    <phoneticPr fontId="11" type="noConversion"/>
  </si>
  <si>
    <t>Male</t>
    <phoneticPr fontId="1" type="noConversion"/>
  </si>
  <si>
    <t>Female</t>
    <phoneticPr fontId="1" type="noConversion"/>
  </si>
  <si>
    <t>Unisex</t>
    <phoneticPr fontId="1" type="noConversion"/>
  </si>
  <si>
    <t>Oriental Specialized Check-up</t>
    <phoneticPr fontId="1" type="noConversion"/>
  </si>
  <si>
    <t>Digestive Organs Close Check-up</t>
    <phoneticPr fontId="11" type="noConversion"/>
  </si>
  <si>
    <t>Lung Close Check-up</t>
    <phoneticPr fontId="11" type="noConversion"/>
  </si>
  <si>
    <t xml:space="preserve"> Thyroid Close Check-up </t>
    <phoneticPr fontId="11" type="noConversion"/>
  </si>
  <si>
    <t xml:space="preserve"> Heart Close Check-up</t>
    <phoneticPr fontId="7" type="noConversion"/>
  </si>
  <si>
    <t>Brain Close Check-up</t>
    <phoneticPr fontId="11" type="noConversion"/>
  </si>
  <si>
    <t>Spine Close Check-up</t>
    <phoneticPr fontId="7" type="noConversion"/>
  </si>
  <si>
    <t xml:space="preserve"> Menopause  Close Check-up</t>
    <phoneticPr fontId="7" type="noConversion"/>
  </si>
  <si>
    <t>Filial Duty  Close Check-up</t>
    <phoneticPr fontId="7" type="noConversion"/>
  </si>
  <si>
    <t xml:space="preserve"> Cancer Close Check-up</t>
    <phoneticPr fontId="7" type="noConversion"/>
  </si>
  <si>
    <t>* Extra Cost</t>
    <phoneticPr fontId="1" type="noConversion"/>
  </si>
  <si>
    <t>VIP General Health Check</t>
    <phoneticPr fontId="7" type="noConversion"/>
  </si>
  <si>
    <t xml:space="preserve">   ▣ General Health Check  ▣ Heart Ultrasound   
▣Treadmill test(problem is found after heart ultrasound)   ▣ Coronary Arteries  MDCT </t>
    <phoneticPr fontId="11" type="noConversion"/>
  </si>
  <si>
    <t xml:space="preserve">   ▣ General Health Check ▣ Brain Tissue(MRI)  ▣ Cerebrovascular (MRA)  
▣ Artery Hardening Test  ▣ Homocysteine  ▣ Carotid Ultrasound</t>
    <phoneticPr fontId="11" type="noConversion"/>
  </si>
  <si>
    <t xml:space="preserve">   ▣ General Health Check  ▣Lumbar X-Ray  ▣ Lumbar MRI</t>
    <phoneticPr fontId="7" type="noConversion"/>
  </si>
  <si>
    <r>
      <t xml:space="preserve"> Male :   ▣ General Health Check   ▣ Prostate Ultrasound </t>
    </r>
    <r>
      <rPr>
        <b/>
        <sz val="10"/>
        <color rgb="FFFF0000"/>
        <rFont val="맑은 고딕"/>
        <family val="3"/>
        <charset val="129"/>
        <scheme val="minor"/>
      </rPr>
      <t xml:space="preserve">▣Thyroid Ultrasound 
</t>
    </r>
    <r>
      <rPr>
        <b/>
        <sz val="10"/>
        <color indexed="8"/>
        <rFont val="맑은 고딕"/>
        <family val="3"/>
        <charset val="129"/>
        <scheme val="minor"/>
      </rPr>
      <t>▣ Bone Density Test ▣ Testosterone</t>
    </r>
    <phoneticPr fontId="7" type="noConversion"/>
  </si>
  <si>
    <r>
      <t xml:space="preserve"> Male :  ▣ General Health Check ▣ Prostate Ultrasound  ▣ Bone Density ▣ Testosterone 
▣ Neurocognitive Assessment ▣ </t>
    </r>
    <r>
      <rPr>
        <b/>
        <sz val="10"/>
        <rFont val="맑은 고딕"/>
        <family val="3"/>
        <charset val="129"/>
      </rPr>
      <t>Thyroid Ultrasound</t>
    </r>
    <phoneticPr fontId="7" type="noConversion"/>
  </si>
  <si>
    <r>
      <t xml:space="preserve"> Male :   ▣ General Health Check   ▣ Prostate Ultrasound   ▣Sleep Colonoscopy  
▣Abdomen MDCT  ▣PETCT</t>
    </r>
    <r>
      <rPr>
        <b/>
        <sz val="10"/>
        <color indexed="8"/>
        <rFont val="맑은 고딕"/>
        <family val="3"/>
        <charset val="129"/>
      </rPr>
      <t>(Torso) ▣Gene Methylation</t>
    </r>
    <phoneticPr fontId="7" type="noConversion"/>
  </si>
  <si>
    <r>
      <t xml:space="preserve"> Female :   ▣ General Health Check   ▣Thyroid Ultrasound   ▣Breast Ultrasound  
▣Uterus Ultrasound   ▣Bone Density Test ▣Human Papilloma Virus  ▣</t>
    </r>
    <r>
      <rPr>
        <b/>
        <sz val="10"/>
        <rFont val="맑은 고딕"/>
        <family val="3"/>
        <charset val="129"/>
      </rPr>
      <t>E2</t>
    </r>
    <phoneticPr fontId="7" type="noConversion"/>
  </si>
  <si>
    <r>
      <t>Female :  ▣ General Health Check  ▣ Thyroid Ultrasound   ▣ Breast Ultrasound  
▣ Uterus Ultrasound   ▣Sleep Colonoscopy  ▣Abdomen MDCT  ▣PETCT(Torso) 
▣Gene Methylation</t>
    </r>
    <r>
      <rPr>
        <b/>
        <sz val="10"/>
        <color indexed="8"/>
        <rFont val="맑은 고딕"/>
        <family val="3"/>
        <charset val="129"/>
      </rPr>
      <t xml:space="preserve">  ▣Human Papilloma Virus</t>
    </r>
    <phoneticPr fontId="7" type="noConversion"/>
  </si>
  <si>
    <t xml:space="preserve">▣General Health Check   ▣PET-CT(Whole Body) ▣Sleep Colonoscopy </t>
    <phoneticPr fontId="1" type="noConversion"/>
  </si>
  <si>
    <t xml:space="preserve"> Female :   ▣General Health Check ▣ Thyroid Ultrasound  ▣ Breast Ultrasound  
▣ Uterus Ultrasound  ▣ Bone Density Test ▣ Neurocognitive Assessment</t>
    <phoneticPr fontId="7" type="noConversion"/>
  </si>
  <si>
    <t>▣ General Health Check ▣Thyroid Ultrasound   ▣Breast Ultrasound  ▣Uterus Ultrasound 
▣Carotid ultrasound ▣Sleep Colonoscopy  ▣ Bone Density Test ▣Abdomen MDCT ▣Chest MDCT 
▣Coronary Arteries MDCT ▣Heart Ultrasound ▣PET-CT(Torso) ▣Brain MRI ▣Brain MRA  
▣Treadmill test(problem is found after heart ultrasound)  ▣Artery Hardening Test 
▣ Gene Methylation Test  ▣Body Age Check ▣Hepatitis A  ▣Scaling ▣ Testosterone 
▣Dietary consultation  ▣Human Papilloma Virus  ▣ CD Copy ▣Accommodation</t>
    <phoneticPr fontId="7" type="noConversion"/>
  </si>
  <si>
    <r>
      <t xml:space="preserve">▣ General Health Check   ▣ Prostate Ultrasound  ▣ Thyroid Ultrasound  ▣Carotid ultrasound 
▣Sleep Colonoscopy  ▣ Bone Density Test ▣Abdomen MDCT ▣Chest MDCT ▣Coronary Arteries MDCT 
▣Heart Ultrasound ▣PET-CT(Torso) ▣Brain MRI ▣Brain MRA  ▣Treadmill test(problem is found after heart ultrasound)  ▣Artery Hardening Test ▣ Gene Methylation Test  ▣Body Age Check ▣Hepatitis A
 </t>
    </r>
    <r>
      <rPr>
        <b/>
        <sz val="9"/>
        <color rgb="FFFF0000"/>
        <rFont val="맑은 고딕"/>
        <family val="3"/>
        <charset val="129"/>
        <scheme val="minor"/>
      </rPr>
      <t xml:space="preserve">▣Scaling </t>
    </r>
    <r>
      <rPr>
        <b/>
        <sz val="9"/>
        <rFont val="맑은 고딕"/>
        <family val="3"/>
        <charset val="129"/>
        <scheme val="minor"/>
      </rPr>
      <t>▣ Testosterone ▣Dietary consultation  ▣ CD Copy ▣Accommodation</t>
    </r>
    <phoneticPr fontId="7" type="noConversion"/>
  </si>
  <si>
    <r>
      <t>*</t>
    </r>
    <r>
      <rPr>
        <b/>
        <sz val="12"/>
        <color theme="5" tint="-0.249977111117893"/>
        <rFont val="맑은 고딕"/>
        <family val="3"/>
        <charset val="129"/>
        <scheme val="minor"/>
      </rPr>
      <t xml:space="preserve"> International Patient General Health Check Items &amp; Cost</t>
    </r>
    <phoneticPr fontId="5" type="noConversion"/>
  </si>
  <si>
    <t>3)Additional choice to get dental bleaching and oriental test.</t>
    <phoneticPr fontId="1" type="noConversion"/>
  </si>
  <si>
    <t>2)Additional $20 for the overnight general health checkup in the case useing the private room except VIP General Health Check.</t>
    <phoneticPr fontId="1" type="noConversion"/>
  </si>
  <si>
    <t>1)Traslating fee for the result - additional $50 except English.</t>
    <phoneticPr fontId="1" type="noConversion"/>
  </si>
  <si>
    <t xml:space="preserve">4)For the Korean - American, the Korean fee is applied. </t>
    <phoneticPr fontId="1" type="noConversion"/>
  </si>
  <si>
    <t xml:space="preserve">   ▣ General Health Check  ▣ Chest MDCT             </t>
    <phoneticPr fontId="11" type="noConversion"/>
  </si>
  <si>
    <t xml:space="preserve">   ▣ General Health Check ▣ Thyroid Ultrasound</t>
    <phoneticPr fontId="7" type="noConversion"/>
  </si>
  <si>
    <t xml:space="preserve">   ▣ Basic General Health Check  ▣ Abdomen MDCT  ▣ Colonoscopy(Sleeping)</t>
    <phoneticPr fontId="11" type="noConversion"/>
  </si>
  <si>
    <t>▣ Basic General Healthcheck  ▣ Oriental Test (Meridian system  Function + Pulse Test + Autonomic Nervous System Test + Sasang Constitution Medicine Type Test )</t>
    <phoneticPr fontId="1" type="noConversion"/>
  </si>
  <si>
    <t>♣  Basic(G SAM General Heaelth Check) Items</t>
    <phoneticPr fontId="11" type="noConversion"/>
  </si>
  <si>
    <t>Basic Test</t>
    <phoneticPr fontId="11" type="noConversion"/>
  </si>
  <si>
    <t>Ophthalmology
Test</t>
    <phoneticPr fontId="11" type="noConversion"/>
  </si>
  <si>
    <t>Hearing 
Test</t>
    <phoneticPr fontId="11" type="noConversion"/>
  </si>
  <si>
    <t>Heart-Lung 
Function Test</t>
    <phoneticPr fontId="11" type="noConversion"/>
  </si>
  <si>
    <t>Digestive Organs
Test</t>
    <phoneticPr fontId="11" type="noConversion"/>
  </si>
  <si>
    <t>General Blood Test</t>
    <phoneticPr fontId="11" type="noConversion"/>
  </si>
  <si>
    <t xml:space="preserve"> Internal Medicine Consulting</t>
    <phoneticPr fontId="11" type="noConversion"/>
  </si>
  <si>
    <t xml:space="preserve"> BMI(Anthropometry, Waist Measurement, Obesity Index)</t>
    <phoneticPr fontId="11" type="noConversion"/>
  </si>
  <si>
    <t xml:space="preserve"> Eye Sight Test</t>
    <phoneticPr fontId="11" type="noConversion"/>
  </si>
  <si>
    <t>Intraocular Pressure  Test</t>
    <phoneticPr fontId="11" type="noConversion"/>
  </si>
  <si>
    <t>Funduscopy (One Side)</t>
    <phoneticPr fontId="11" type="noConversion"/>
  </si>
  <si>
    <t>Lung Function Test</t>
    <phoneticPr fontId="11" type="noConversion"/>
  </si>
  <si>
    <t>Blood Pressure, Pulse</t>
    <phoneticPr fontId="11" type="noConversion"/>
  </si>
  <si>
    <t>EKG</t>
    <phoneticPr fontId="11" type="noConversion"/>
  </si>
  <si>
    <t>Chest X-ray</t>
    <phoneticPr fontId="11" type="noConversion"/>
  </si>
  <si>
    <t>Gastroscopy (or UGIG)</t>
    <phoneticPr fontId="7" type="noConversion"/>
  </si>
  <si>
    <t>Abdomend Ultrasound</t>
    <phoneticPr fontId="11" type="noConversion"/>
  </si>
  <si>
    <t>Stool, Occult Blood</t>
    <phoneticPr fontId="11" type="noConversion"/>
  </si>
  <si>
    <t xml:space="preserve"> Platelet</t>
    <phoneticPr fontId="11" type="noConversion"/>
  </si>
  <si>
    <t xml:space="preserve"> RBC(red blood cell ) </t>
    <phoneticPr fontId="11" type="noConversion"/>
  </si>
  <si>
    <t xml:space="preserve"> Hgb(hemoglobin level) </t>
    <phoneticPr fontId="11" type="noConversion"/>
  </si>
  <si>
    <t xml:space="preserve"> Hct( hematocrit) </t>
    <phoneticPr fontId="11" type="noConversion"/>
  </si>
  <si>
    <t xml:space="preserve"> MCV(mean corpuscular volume ) </t>
    <phoneticPr fontId="11" type="noConversion"/>
  </si>
  <si>
    <t xml:space="preserve"> MCH(mean corpuscular hemoglobin ) </t>
    <phoneticPr fontId="11" type="noConversion"/>
  </si>
  <si>
    <t xml:space="preserve"> MCHC(mean corpuscular hemoglobin concentration ) </t>
    <phoneticPr fontId="11" type="noConversion"/>
  </si>
  <si>
    <t xml:space="preserve"> WBC (white blood count)         </t>
    <phoneticPr fontId="11" type="noConversion"/>
  </si>
  <si>
    <t xml:space="preserve"> Neutrophil</t>
    <phoneticPr fontId="11" type="noConversion"/>
  </si>
  <si>
    <t xml:space="preserve"> Eosinophil</t>
    <phoneticPr fontId="11" type="noConversion"/>
  </si>
  <si>
    <t xml:space="preserve"> Basophil </t>
    <phoneticPr fontId="11" type="noConversion"/>
  </si>
  <si>
    <t xml:space="preserve"> Lymphocyte</t>
    <phoneticPr fontId="11" type="noConversion"/>
  </si>
  <si>
    <t xml:space="preserve"> Monocyte  </t>
    <phoneticPr fontId="11" type="noConversion"/>
  </si>
  <si>
    <t xml:space="preserve"> Fe</t>
    <phoneticPr fontId="11" type="noConversion"/>
  </si>
  <si>
    <t xml:space="preserve"> TIBC </t>
    <phoneticPr fontId="1" type="noConversion"/>
  </si>
  <si>
    <t>Tumor Test</t>
    <phoneticPr fontId="11" type="noConversion"/>
  </si>
  <si>
    <t>Biochemical 
Examination</t>
    <phoneticPr fontId="11" type="noConversion"/>
  </si>
  <si>
    <t>Thyroid Test</t>
    <phoneticPr fontId="11" type="noConversion"/>
  </si>
  <si>
    <t>Immunity Test</t>
    <phoneticPr fontId="11" type="noConversion"/>
  </si>
  <si>
    <t>Urinalysis Test</t>
    <phoneticPr fontId="7" type="noConversion"/>
  </si>
  <si>
    <t>Dental</t>
    <phoneticPr fontId="7" type="noConversion"/>
  </si>
  <si>
    <t>gynecology</t>
    <phoneticPr fontId="7" type="noConversion"/>
  </si>
  <si>
    <t xml:space="preserve">Assessment of Nutritional Status </t>
    <phoneticPr fontId="11" type="noConversion"/>
  </si>
  <si>
    <t xml:space="preserve">Synthetic Diagnosis </t>
    <phoneticPr fontId="11" type="noConversion"/>
  </si>
  <si>
    <t>Oriental Test</t>
    <phoneticPr fontId="1" type="noConversion"/>
  </si>
  <si>
    <t>Classification</t>
    <phoneticPr fontId="11" type="noConversion"/>
  </si>
  <si>
    <t>Test Contents</t>
    <phoneticPr fontId="11" type="noConversion"/>
  </si>
  <si>
    <t>Total 95 Kinds (60s Blood test + 10s Urine test +25s Functional Tests)</t>
    <phoneticPr fontId="1" type="noConversion"/>
  </si>
  <si>
    <t xml:space="preserve"> a – FP(a –fetal protein) </t>
    <phoneticPr fontId="11" type="noConversion"/>
  </si>
  <si>
    <t xml:space="preserve"> CEA(carcinoembryonic antigen) </t>
    <phoneticPr fontId="11" type="noConversion"/>
  </si>
  <si>
    <t xml:space="preserve"> CA19-9</t>
    <phoneticPr fontId="11" type="noConversion"/>
  </si>
  <si>
    <t xml:space="preserve"> CA 125: Female</t>
    <phoneticPr fontId="11" type="noConversion"/>
  </si>
  <si>
    <t xml:space="preserve"> PSA(prostate specific antigen) : Male </t>
    <phoneticPr fontId="11" type="noConversion"/>
  </si>
  <si>
    <t xml:space="preserve"> FSH(follicle stimulating hormone) :Female</t>
    <phoneticPr fontId="11" type="noConversion"/>
  </si>
  <si>
    <t>Total Cholesterol</t>
    <phoneticPr fontId="11" type="noConversion"/>
  </si>
  <si>
    <t>HDL-Cholesterol</t>
    <phoneticPr fontId="11" type="noConversion"/>
  </si>
  <si>
    <t>LDL-Cholesterol</t>
    <phoneticPr fontId="11" type="noConversion"/>
  </si>
  <si>
    <t>Triglyceride</t>
    <phoneticPr fontId="11" type="noConversion"/>
  </si>
  <si>
    <t xml:space="preserve">LDH(lactate dehydrogenase) </t>
    <phoneticPr fontId="11" type="noConversion"/>
  </si>
  <si>
    <t>Total protein</t>
    <phoneticPr fontId="11" type="noConversion"/>
  </si>
  <si>
    <t>Albumin</t>
    <phoneticPr fontId="11" type="noConversion"/>
  </si>
  <si>
    <t xml:space="preserve">A/G(Albumin/Globulin)          </t>
    <phoneticPr fontId="11" type="noConversion"/>
  </si>
  <si>
    <t xml:space="preserve">AST(SGOT) (Serum GOT)   </t>
    <phoneticPr fontId="11" type="noConversion"/>
  </si>
  <si>
    <t xml:space="preserve">ALT(SGPT)(Serum GPT)   </t>
    <phoneticPr fontId="11" type="noConversion"/>
  </si>
  <si>
    <t>Alk-Phosphatase</t>
    <phoneticPr fontId="11" type="noConversion"/>
  </si>
  <si>
    <t>γ-GPT</t>
    <phoneticPr fontId="11" type="noConversion"/>
  </si>
  <si>
    <t>T-Bilirubin</t>
    <phoneticPr fontId="11" type="noConversion"/>
  </si>
  <si>
    <t>D-Bilirubin</t>
    <phoneticPr fontId="11" type="noConversion"/>
  </si>
  <si>
    <t xml:space="preserve">Glucose </t>
    <phoneticPr fontId="11" type="noConversion"/>
  </si>
  <si>
    <t xml:space="preserve">HbA1C(Glycated hemoglobin) </t>
    <phoneticPr fontId="11" type="noConversion"/>
  </si>
  <si>
    <t xml:space="preserve">BUN(blood urea nitrogen concentration) </t>
    <phoneticPr fontId="11" type="noConversion"/>
  </si>
  <si>
    <t xml:space="preserve">Creatinine(creatinine) </t>
    <phoneticPr fontId="11" type="noConversion"/>
  </si>
  <si>
    <t>Uric Acid</t>
    <phoneticPr fontId="11" type="noConversion"/>
  </si>
  <si>
    <t xml:space="preserve">P     </t>
    <phoneticPr fontId="11" type="noConversion"/>
  </si>
  <si>
    <t xml:space="preserve">Na      </t>
    <phoneticPr fontId="11" type="noConversion"/>
  </si>
  <si>
    <t xml:space="preserve">K(kalium)   </t>
    <phoneticPr fontId="11" type="noConversion"/>
  </si>
  <si>
    <t xml:space="preserve">Cl          </t>
    <phoneticPr fontId="11" type="noConversion"/>
  </si>
  <si>
    <t>Ca</t>
    <phoneticPr fontId="11" type="noConversion"/>
  </si>
  <si>
    <t>Free T4</t>
    <phoneticPr fontId="1" type="noConversion"/>
  </si>
  <si>
    <t xml:space="preserve">TSH(Their Serene Highnesses) </t>
    <phoneticPr fontId="1" type="noConversion"/>
  </si>
  <si>
    <t xml:space="preserve">HBs-Ag(hepatitis B surface antigen ) </t>
    <phoneticPr fontId="1" type="noConversion"/>
  </si>
  <si>
    <t xml:space="preserve">HBs-Ag(hepatitis B surface antigen ) </t>
    <phoneticPr fontId="1" type="noConversion"/>
  </si>
  <si>
    <t xml:space="preserve">HCV-Ab(hepatitis C surface antigen ) </t>
    <phoneticPr fontId="1" type="noConversion"/>
  </si>
  <si>
    <t xml:space="preserve">VDRL(venereal disease research laboratory) </t>
    <phoneticPr fontId="1" type="noConversion"/>
  </si>
  <si>
    <t xml:space="preserve">CRP(C-reactive protein) </t>
    <phoneticPr fontId="1" type="noConversion"/>
  </si>
  <si>
    <t xml:space="preserve">RA(rheumatoid factor) </t>
    <phoneticPr fontId="1" type="noConversion"/>
  </si>
  <si>
    <t xml:space="preserve">HIV_Ab(AIDS) </t>
    <phoneticPr fontId="1" type="noConversion"/>
  </si>
  <si>
    <t xml:space="preserve">Specific Gravite(urometer) </t>
    <phoneticPr fontId="1" type="noConversion"/>
  </si>
  <si>
    <t>PH</t>
    <phoneticPr fontId="1" type="noConversion"/>
  </si>
  <si>
    <t>Albumin</t>
    <phoneticPr fontId="1" type="noConversion"/>
  </si>
  <si>
    <t>Glucose</t>
    <phoneticPr fontId="1" type="noConversion"/>
  </si>
  <si>
    <t xml:space="preserve">Blood </t>
    <phoneticPr fontId="1" type="noConversion"/>
  </si>
  <si>
    <t>Ketone</t>
    <phoneticPr fontId="1" type="noConversion"/>
  </si>
  <si>
    <t>Bilirubin</t>
    <phoneticPr fontId="1" type="noConversion"/>
  </si>
  <si>
    <t>Nitrite</t>
    <phoneticPr fontId="1" type="noConversion"/>
  </si>
  <si>
    <t>Urobilinogen</t>
    <phoneticPr fontId="1" type="noConversion"/>
  </si>
  <si>
    <t>Micro Exam</t>
    <phoneticPr fontId="11" type="noConversion"/>
  </si>
  <si>
    <t>Consulting</t>
    <phoneticPr fontId="1" type="noConversion"/>
  </si>
  <si>
    <t xml:space="preserve">Pap smear(Cervical Cancer Test) </t>
    <phoneticPr fontId="1" type="noConversion"/>
  </si>
  <si>
    <t xml:space="preserve">Pelvic Exam(Gynecology Test) </t>
    <phoneticPr fontId="7" type="noConversion"/>
  </si>
  <si>
    <t xml:space="preserve">Mammography(Breast Photo) </t>
    <phoneticPr fontId="7" type="noConversion"/>
  </si>
  <si>
    <t xml:space="preserve">Nutritional Status </t>
    <phoneticPr fontId="11" type="noConversion"/>
  </si>
  <si>
    <t xml:space="preserve">General Diagnosis </t>
    <phoneticPr fontId="11" type="noConversion"/>
  </si>
  <si>
    <t xml:space="preserve">ABR(Meridian System Function Test, Stress Test) </t>
    <phoneticPr fontId="11" type="noConversion"/>
  </si>
  <si>
    <t>General Health Check - Additional Health Check Items</t>
    <phoneticPr fontId="11" type="noConversion"/>
  </si>
  <si>
    <t>Ultrasonography</t>
    <phoneticPr fontId="7" type="noConversion"/>
  </si>
  <si>
    <t>Endoscopy</t>
    <phoneticPr fontId="7" type="noConversion"/>
  </si>
  <si>
    <t>Cancer Genetic Test</t>
    <phoneticPr fontId="7" type="noConversion"/>
  </si>
  <si>
    <t xml:space="preserve">Anti-aging </t>
    <phoneticPr fontId="7" type="noConversion"/>
  </si>
  <si>
    <t>Biorhythm</t>
    <phoneticPr fontId="7" type="noConversion"/>
  </si>
  <si>
    <t xml:space="preserve">Circulatory System </t>
    <phoneticPr fontId="7" type="noConversion"/>
  </si>
  <si>
    <t>Female</t>
    <phoneticPr fontId="7" type="noConversion"/>
  </si>
  <si>
    <t>Blood Test</t>
    <phoneticPr fontId="7" type="noConversion"/>
  </si>
  <si>
    <t xml:space="preserve">CT               
&amp; Bone Density </t>
    <phoneticPr fontId="7" type="noConversion"/>
  </si>
  <si>
    <t>39 kinds of test</t>
    <phoneticPr fontId="7" type="noConversion"/>
  </si>
  <si>
    <t xml:space="preserve">Brain MRA </t>
    <phoneticPr fontId="7" type="noConversion"/>
  </si>
  <si>
    <t>Brain MRI</t>
    <phoneticPr fontId="7" type="noConversion"/>
  </si>
  <si>
    <t>Brain MRI &amp; MRA</t>
    <phoneticPr fontId="7" type="noConversion"/>
  </si>
  <si>
    <t>Breast MRI</t>
    <phoneticPr fontId="7" type="noConversion"/>
  </si>
  <si>
    <t>Low-does Chest CT</t>
    <phoneticPr fontId="7" type="noConversion"/>
  </si>
  <si>
    <t>Abomen CT(contrast medium)</t>
    <phoneticPr fontId="7" type="noConversion"/>
  </si>
  <si>
    <t>Chesst CT(contrast medium)</t>
    <phoneticPr fontId="7" type="noConversion"/>
  </si>
  <si>
    <t>Heart CT(contrast medium)</t>
    <phoneticPr fontId="7" type="noConversion"/>
  </si>
  <si>
    <t>PET CT (Whole Body)</t>
    <phoneticPr fontId="7" type="noConversion"/>
  </si>
  <si>
    <t>PET CT (Torso)</t>
    <phoneticPr fontId="7" type="noConversion"/>
  </si>
  <si>
    <t>PET CT (Part)</t>
    <phoneticPr fontId="7" type="noConversion"/>
  </si>
  <si>
    <t>Bone Density</t>
    <phoneticPr fontId="7" type="noConversion"/>
  </si>
  <si>
    <t>Heart Ultrasound</t>
    <phoneticPr fontId="7" type="noConversion"/>
  </si>
  <si>
    <t>Carotid Ultrasound</t>
    <phoneticPr fontId="7" type="noConversion"/>
  </si>
  <si>
    <t>Thyroid Ultrasound</t>
    <phoneticPr fontId="7" type="noConversion"/>
  </si>
  <si>
    <t>Breast Ultrasound</t>
    <phoneticPr fontId="1" type="noConversion"/>
  </si>
  <si>
    <t>Cerebral blood flow Ultrasound</t>
    <phoneticPr fontId="1" type="noConversion"/>
  </si>
  <si>
    <t>Uterus Ultrasound</t>
    <phoneticPr fontId="7" type="noConversion"/>
  </si>
  <si>
    <t>Sleeping (gastroscopy)</t>
    <phoneticPr fontId="7" type="noConversion"/>
  </si>
  <si>
    <t xml:space="preserve">Colonoscopy </t>
    <phoneticPr fontId="7" type="noConversion"/>
  </si>
  <si>
    <t xml:space="preserve">Sleep Colonoscopy </t>
    <phoneticPr fontId="7" type="noConversion"/>
  </si>
  <si>
    <t xml:space="preserve">Biopsy (Count after test) </t>
    <phoneticPr fontId="7" type="noConversion"/>
  </si>
  <si>
    <t>Gene Methylation Test</t>
    <phoneticPr fontId="7" type="noConversion"/>
  </si>
  <si>
    <t>Carcinogenic Gene Test (Colon)</t>
    <phoneticPr fontId="7" type="noConversion"/>
  </si>
  <si>
    <t>Carcinogenic Gene Test (Lung,Liver,pancreas)</t>
    <phoneticPr fontId="7" type="noConversion"/>
  </si>
  <si>
    <r>
      <rPr>
        <b/>
        <sz val="8"/>
        <rFont val="맑은 고딕"/>
        <family val="3"/>
        <charset val="129"/>
        <scheme val="minor"/>
      </rPr>
      <t xml:space="preserve">Carcinogenic Gene Test (Male Top 6 cancer)
</t>
    </r>
    <r>
      <rPr>
        <b/>
        <sz val="10"/>
        <rFont val="맑은 고딕"/>
        <family val="3"/>
        <charset val="129"/>
        <scheme val="minor"/>
      </rPr>
      <t>(Stomach,Colon,Lung,Liver,Thyroid,Prostate)</t>
    </r>
    <phoneticPr fontId="7" type="noConversion"/>
  </si>
  <si>
    <t>Carcinogenic Gene Test (Female Top 6 cancer)
(Stomach,Colon,Lung,Liver,Thyroid,Breast)</t>
    <phoneticPr fontId="7" type="noConversion"/>
  </si>
  <si>
    <t>Carcinogenic Gene (15 kinds)</t>
    <phoneticPr fontId="1" type="noConversion"/>
  </si>
  <si>
    <t>Insulinlike growth factor I, (IGF-1)</t>
    <phoneticPr fontId="7" type="noConversion"/>
  </si>
  <si>
    <t>Active oxygen (antioxidative activity test)</t>
    <phoneticPr fontId="7" type="noConversion"/>
  </si>
  <si>
    <t>Iris test</t>
    <phoneticPr fontId="7" type="noConversion"/>
  </si>
  <si>
    <t>Hair Minerals</t>
    <phoneticPr fontId="1" type="noConversion"/>
  </si>
  <si>
    <t>Bioimpedance Test(BIA)</t>
    <phoneticPr fontId="7" type="noConversion"/>
  </si>
  <si>
    <t>Artery Hardening Test(ABI Test)</t>
    <phoneticPr fontId="7" type="noConversion"/>
  </si>
  <si>
    <t>Treadmill Test</t>
    <phoneticPr fontId="7" type="noConversion"/>
  </si>
  <si>
    <t>Rubella Antibody Rubella Virus IgG, IgM</t>
    <phoneticPr fontId="7" type="noConversion"/>
  </si>
  <si>
    <t>HPV DNA test</t>
    <phoneticPr fontId="7" type="noConversion"/>
  </si>
  <si>
    <t>Homocysteine</t>
    <phoneticPr fontId="7" type="noConversion"/>
  </si>
  <si>
    <t>Testosterone</t>
    <phoneticPr fontId="7" type="noConversion"/>
  </si>
  <si>
    <t>Hepatitis A HAV IgG(CMIA)</t>
    <phoneticPr fontId="7" type="noConversion"/>
  </si>
  <si>
    <t>Coenzyme Q10</t>
    <phoneticPr fontId="7" type="noConversion"/>
  </si>
  <si>
    <t>Classification</t>
    <phoneticPr fontId="1" type="noConversion"/>
  </si>
  <si>
    <t xml:space="preserve">Related Disease </t>
    <phoneticPr fontId="7" type="noConversion"/>
  </si>
  <si>
    <t>In need</t>
    <phoneticPr fontId="7" type="noConversion"/>
  </si>
  <si>
    <t>International Cost</t>
    <phoneticPr fontId="1" type="noConversion"/>
  </si>
  <si>
    <t xml:space="preserve">Cerebral Infarction , Cerebral Hemorrhage , Brain Tumor </t>
    <phoneticPr fontId="7" type="noConversion"/>
  </si>
  <si>
    <t xml:space="preserve">Stroke, Aneurysm, Vascular anomaly </t>
    <phoneticPr fontId="7" type="noConversion"/>
  </si>
  <si>
    <t>Stroke, Cerebral Hemorrhage, Brain Tumor, Aneurysm</t>
    <phoneticPr fontId="7" type="noConversion"/>
  </si>
  <si>
    <t>Ruptured cervical disk, Stenosis, Spine Tumor</t>
    <phoneticPr fontId="7" type="noConversion"/>
  </si>
  <si>
    <t>Breast Cancer, Tumor</t>
    <phoneticPr fontId="7" type="noConversion"/>
  </si>
  <si>
    <t xml:space="preserve"> Lung Cancer</t>
    <phoneticPr fontId="7" type="noConversion"/>
  </si>
  <si>
    <t>Pancreatic Cancer, Liver Cancer, Gallbladder carcinoma, Digestive Organs Cancer</t>
    <phoneticPr fontId="7" type="noConversion"/>
  </si>
  <si>
    <t xml:space="preserve">Lung Cancer, Esophagus Cancer, Tuberculosis, Pneumonia </t>
    <phoneticPr fontId="7" type="noConversion"/>
  </si>
  <si>
    <t>Coronary artery stenosis, Malformation</t>
    <phoneticPr fontId="7" type="noConversion"/>
  </si>
  <si>
    <t>Cancer from head to foot</t>
    <phoneticPr fontId="7" type="noConversion"/>
  </si>
  <si>
    <t xml:space="preserve">Cancer from forehead to the femoral region </t>
    <phoneticPr fontId="7" type="noConversion"/>
  </si>
  <si>
    <t xml:space="preserve">Appropriate Part Cancer </t>
    <phoneticPr fontId="7" type="noConversion"/>
  </si>
  <si>
    <t>Osteopenia, Osteoporosis</t>
    <phoneticPr fontId="7" type="noConversion"/>
  </si>
  <si>
    <t xml:space="preserve">Valvular disease, Ischemic heart disease , Myocardial disease </t>
    <phoneticPr fontId="7" type="noConversion"/>
  </si>
  <si>
    <t>Carotid artery stenosis, Carotis occlusion</t>
    <phoneticPr fontId="7" type="noConversion"/>
  </si>
  <si>
    <t>Cerebral blood flow  Test</t>
    <phoneticPr fontId="1" type="noConversion"/>
  </si>
  <si>
    <t>Thyroiditis , Thyroid Cancer</t>
    <phoneticPr fontId="7" type="noConversion"/>
  </si>
  <si>
    <t xml:space="preserve">Breast cancer , Calcification  </t>
    <phoneticPr fontId="7" type="noConversion"/>
  </si>
  <si>
    <t>Uterus, Ovarian cancer , Tumor</t>
    <phoneticPr fontId="7" type="noConversion"/>
  </si>
  <si>
    <t>Esophagus Cancer,Stomach Cancer, Stomach ulcer,Polypus</t>
    <phoneticPr fontId="7" type="noConversion"/>
  </si>
  <si>
    <t>Colorectal Cancer , Colitis, Polypus, Diverticulum</t>
    <phoneticPr fontId="7" type="noConversion"/>
  </si>
  <si>
    <t>Colorectal Cancer , Colitis, Polypus, Diverticulum</t>
    <phoneticPr fontId="7" type="noConversion"/>
  </si>
  <si>
    <t>Ulcer, Polypus, Inflammation</t>
    <phoneticPr fontId="7" type="noConversion"/>
  </si>
  <si>
    <t>Cancer Early Diagnosis</t>
  </si>
  <si>
    <t>Cancer Early Diagnosis</t>
    <phoneticPr fontId="7" type="noConversion"/>
  </si>
  <si>
    <t>Age, Prevention of dementia Test</t>
    <phoneticPr fontId="7" type="noConversion"/>
  </si>
  <si>
    <t xml:space="preserve"> Cancer· Arteriosclerosis · Diabetes · Stroke, Age</t>
    <phoneticPr fontId="7" type="noConversion"/>
  </si>
  <si>
    <t>Age</t>
  </si>
  <si>
    <t xml:space="preserve">Nutritive Conditions </t>
    <phoneticPr fontId="7" type="noConversion"/>
  </si>
  <si>
    <t>Cell Health Index</t>
    <phoneticPr fontId="7" type="noConversion"/>
  </si>
  <si>
    <t xml:space="preserve">Heavy meta , Mineral </t>
    <phoneticPr fontId="7" type="noConversion"/>
  </si>
  <si>
    <t xml:space="preserve">Artery Hardening </t>
    <phoneticPr fontId="7" type="noConversion"/>
  </si>
  <si>
    <t xml:space="preserve">Myocardial Infarction </t>
    <phoneticPr fontId="7" type="noConversion"/>
  </si>
  <si>
    <t>Rubella</t>
    <phoneticPr fontId="7" type="noConversion"/>
  </si>
  <si>
    <t>Cervical Cancer</t>
    <phoneticPr fontId="7" type="noConversion"/>
  </si>
  <si>
    <t>Artery Hardening, Cardiovascular risk, Dementia</t>
    <phoneticPr fontId="7" type="noConversion"/>
  </si>
  <si>
    <t>Dpression,Fatigue, Bone Density Decrease, Muscle Decrease</t>
    <phoneticPr fontId="7" type="noConversion"/>
  </si>
  <si>
    <t>Hepatitis A</t>
    <phoneticPr fontId="7" type="noConversion"/>
  </si>
  <si>
    <t>Headache, Stiff in the back of neck, hemiparalysis</t>
    <phoneticPr fontId="7" type="noConversion"/>
  </si>
  <si>
    <t xml:space="preserve">Family History, Over 65years old, Hypertension, Smoker, Headache </t>
    <phoneticPr fontId="7" type="noConversion"/>
  </si>
  <si>
    <t>Pain in neck, shoulder, both arms</t>
    <phoneticPr fontId="7" type="noConversion"/>
  </si>
  <si>
    <t xml:space="preserve">Lumbar pain, numb on legs </t>
    <phoneticPr fontId="7" type="noConversion"/>
  </si>
  <si>
    <t xml:space="preserve">Family History, Over 65years old, Hypertension, Smoker </t>
    <phoneticPr fontId="7" type="noConversion"/>
  </si>
  <si>
    <t>Family History, symptoms</t>
    <phoneticPr fontId="1" type="noConversion"/>
  </si>
  <si>
    <t xml:space="preserve">Family History, Smoker </t>
    <phoneticPr fontId="7" type="noConversion"/>
  </si>
  <si>
    <t xml:space="preserve">Lack of appetite, Losing weight </t>
    <phoneticPr fontId="7" type="noConversion"/>
  </si>
  <si>
    <t>Chest pain</t>
    <phoneticPr fontId="7" type="noConversion"/>
  </si>
  <si>
    <t xml:space="preserve">Family History, Early cancer finding  </t>
    <phoneticPr fontId="7" type="noConversion"/>
  </si>
  <si>
    <t>Over 65 years old women, Over 70 years old men</t>
    <phoneticPr fontId="7" type="noConversion"/>
  </si>
  <si>
    <t>Chest pain, Short of breathing, Hypertension</t>
    <phoneticPr fontId="7" type="noConversion"/>
  </si>
  <si>
    <t xml:space="preserve">Chronic headache, Migraine </t>
    <phoneticPr fontId="1" type="noConversion"/>
  </si>
  <si>
    <t>Lump around the neck</t>
    <phoneticPr fontId="7" type="noConversion"/>
  </si>
  <si>
    <t>Under 40 years old women, finding by test</t>
    <phoneticPr fontId="7" type="noConversion"/>
  </si>
  <si>
    <t>Women</t>
    <phoneticPr fontId="7" type="noConversion"/>
  </si>
  <si>
    <t>Indigestion, Dysphagia, Acid reflux</t>
    <phoneticPr fontId="7" type="noConversion"/>
  </si>
  <si>
    <t>Over 40years old</t>
    <phoneticPr fontId="7" type="noConversion"/>
  </si>
  <si>
    <t>Finding from endoscopy</t>
    <phoneticPr fontId="7" type="noConversion"/>
  </si>
  <si>
    <t>Over 60years old, Failure of memory and concentration</t>
    <phoneticPr fontId="7" type="noConversion"/>
  </si>
  <si>
    <t>People in their 40's 
In the case the active oxygen which is overstock in side the body is not removed, it can cause a lot of dieases. As a result the antioxidant enzyme test is necessary.</t>
    <phoneticPr fontId="7" type="noConversion"/>
  </si>
  <si>
    <t xml:space="preserve">Chronic fatigue </t>
    <phoneticPr fontId="7" type="noConversion"/>
  </si>
  <si>
    <t xml:space="preserve">Unknown of origin of chronic fatigue    </t>
    <phoneticPr fontId="7" type="noConversion"/>
  </si>
  <si>
    <t xml:space="preserve">Chronic fatigue, Stress, Prevention for adult diease </t>
    <phoneticPr fontId="7" type="noConversion"/>
  </si>
  <si>
    <t>Chronic fatigue, Stress, Allergy</t>
    <phoneticPr fontId="7" type="noConversion"/>
  </si>
  <si>
    <t>Diabetes, Hyperlipidemia, Obesity, Hypertension</t>
    <phoneticPr fontId="7" type="noConversion"/>
  </si>
  <si>
    <t>Hyperlipidemia, Diabetes, Hypertension</t>
    <phoneticPr fontId="7" type="noConversion"/>
  </si>
  <si>
    <t xml:space="preserve">Finding from Heart Ultrasonography </t>
    <phoneticPr fontId="7" type="noConversion"/>
  </si>
  <si>
    <t>Reserve couple (Women)</t>
    <phoneticPr fontId="7" type="noConversion"/>
  </si>
  <si>
    <t xml:space="preserve">Family History, Early cancer finding  </t>
    <phoneticPr fontId="7" type="noConversion"/>
  </si>
  <si>
    <t>Failure of  memory,  Family History</t>
    <phoneticPr fontId="7" type="noConversion"/>
  </si>
  <si>
    <t>Over 45years old men</t>
    <phoneticPr fontId="7" type="noConversion"/>
  </si>
  <si>
    <t xml:space="preserve"> Total 95 kinds( 60s Blood test + 10s Urine test +25s Functional Tests)+ Chest X-Ray + Endoscopy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</si>
</sst>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8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6"/>
      <color theme="3" tint="-0.49998474074526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2"/>
      <color theme="5" tint="-0.24997711111789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6"/>
      <color theme="5" tint="-0.249977111117893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5" tint="-0.249977111117893"/>
      <name val="맑은 고딕"/>
      <family val="3"/>
      <charset val="129"/>
      <scheme val="minor"/>
    </font>
    <font>
      <b/>
      <sz val="5"/>
      <color theme="3" tint="-0.499984740745262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6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3" xfId="1" applyNumberFormat="1" applyFont="1" applyFill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9" fillId="4" borderId="6" xfId="1" applyFont="1" applyFill="1" applyBorder="1" applyAlignment="1" applyProtection="1">
      <alignment horizontal="center" vertical="center"/>
    </xf>
    <xf numFmtId="41" fontId="10" fillId="4" borderId="6" xfId="1" applyFont="1" applyFill="1" applyBorder="1" applyAlignment="1" applyProtection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1" fontId="12" fillId="4" borderId="6" xfId="1" applyFont="1" applyFill="1" applyBorder="1" applyAlignment="1" applyProtection="1">
      <alignment horizontal="center" vertical="center"/>
    </xf>
    <xf numFmtId="0" fontId="14" fillId="0" borderId="0" xfId="0" applyFont="1">
      <alignment vertical="center"/>
    </xf>
    <xf numFmtId="41" fontId="16" fillId="5" borderId="6" xfId="1" applyFont="1" applyFill="1" applyBorder="1" applyAlignment="1" applyProtection="1">
      <alignment horizontal="center" vertical="center"/>
    </xf>
    <xf numFmtId="41" fontId="16" fillId="5" borderId="9" xfId="1" applyFont="1" applyFill="1" applyBorder="1" applyAlignment="1" applyProtection="1">
      <alignment horizontal="center" vertical="center"/>
    </xf>
    <xf numFmtId="41" fontId="26" fillId="8" borderId="5" xfId="1" applyFont="1" applyFill="1" applyBorder="1" applyAlignment="1">
      <alignment vertical="center"/>
    </xf>
    <xf numFmtId="41" fontId="26" fillId="8" borderId="5" xfId="1" applyFont="1" applyFill="1" applyBorder="1" applyAlignment="1">
      <alignment vertical="center" wrapText="1"/>
    </xf>
    <xf numFmtId="41" fontId="26" fillId="8" borderId="5" xfId="1" applyFont="1" applyFill="1" applyBorder="1" applyAlignment="1">
      <alignment horizontal="left" vertical="center" wrapText="1"/>
    </xf>
    <xf numFmtId="41" fontId="26" fillId="8" borderId="5" xfId="1" applyFont="1" applyFill="1" applyBorder="1" applyAlignment="1">
      <alignment horizontal="left" vertical="center"/>
    </xf>
    <xf numFmtId="0" fontId="19" fillId="8" borderId="0" xfId="2" applyFont="1" applyFill="1">
      <alignment vertical="center"/>
    </xf>
    <xf numFmtId="41" fontId="25" fillId="9" borderId="5" xfId="1" applyFont="1" applyFill="1" applyBorder="1" applyAlignment="1">
      <alignment horizontal="center" vertical="center"/>
    </xf>
    <xf numFmtId="0" fontId="10" fillId="10" borderId="5" xfId="2" applyNumberFormat="1" applyFont="1" applyFill="1" applyBorder="1" applyAlignment="1" applyProtection="1">
      <alignment horizontal="center" vertical="center"/>
    </xf>
    <xf numFmtId="0" fontId="13" fillId="11" borderId="5" xfId="2" applyNumberFormat="1" applyFont="1" applyFill="1" applyBorder="1" applyAlignment="1" applyProtection="1">
      <alignment horizontal="center" vertical="center"/>
    </xf>
    <xf numFmtId="0" fontId="12" fillId="9" borderId="5" xfId="2" applyNumberFormat="1" applyFont="1" applyFill="1" applyBorder="1" applyAlignment="1" applyProtection="1">
      <alignment horizontal="center" vertical="center" wrapText="1"/>
    </xf>
    <xf numFmtId="0" fontId="16" fillId="12" borderId="5" xfId="2" applyNumberFormat="1" applyFont="1" applyFill="1" applyBorder="1" applyAlignment="1" applyProtection="1">
      <alignment horizontal="center" vertical="center" wrapText="1"/>
    </xf>
    <xf numFmtId="0" fontId="16" fillId="12" borderId="8" xfId="2" applyNumberFormat="1" applyFont="1" applyFill="1" applyBorder="1" applyAlignment="1" applyProtection="1">
      <alignment horizontal="center" vertical="center" wrapText="1"/>
    </xf>
    <xf numFmtId="41" fontId="26" fillId="8" borderId="5" xfId="1" applyFont="1" applyFill="1" applyBorder="1" applyAlignment="1">
      <alignment horizontal="center" vertical="center"/>
    </xf>
    <xf numFmtId="0" fontId="30" fillId="8" borderId="0" xfId="2" applyFont="1" applyFill="1">
      <alignment vertical="center"/>
    </xf>
    <xf numFmtId="0" fontId="31" fillId="0" borderId="0" xfId="0" applyFont="1">
      <alignment vertical="center"/>
    </xf>
    <xf numFmtId="0" fontId="32" fillId="8" borderId="0" xfId="2" applyFont="1" applyFill="1">
      <alignment vertical="center"/>
    </xf>
    <xf numFmtId="0" fontId="33" fillId="8" borderId="0" xfId="2" applyFont="1" applyFill="1">
      <alignment vertical="center"/>
    </xf>
    <xf numFmtId="0" fontId="34" fillId="0" borderId="0" xfId="0" applyFont="1">
      <alignment vertical="center"/>
    </xf>
    <xf numFmtId="0" fontId="35" fillId="8" borderId="0" xfId="2" applyFont="1" applyFill="1" applyAlignment="1">
      <alignment horizontal="center" vertical="center"/>
    </xf>
    <xf numFmtId="0" fontId="20" fillId="8" borderId="0" xfId="2" applyFont="1" applyFill="1">
      <alignment vertical="center"/>
    </xf>
    <xf numFmtId="0" fontId="2" fillId="0" borderId="5" xfId="0" applyFont="1" applyBorder="1" applyAlignment="1">
      <alignment horizontal="center" vertical="center"/>
    </xf>
    <xf numFmtId="0" fontId="13" fillId="8" borderId="5" xfId="2" applyNumberFormat="1" applyFont="1" applyFill="1" applyBorder="1" applyAlignment="1" applyProtection="1">
      <alignment horizontal="center" vertical="center"/>
    </xf>
    <xf numFmtId="0" fontId="2" fillId="8" borderId="0" xfId="0" applyFont="1" applyFill="1">
      <alignment vertical="center"/>
    </xf>
    <xf numFmtId="0" fontId="6" fillId="0" borderId="5" xfId="0" applyFont="1" applyBorder="1" applyAlignment="1">
      <alignment horizontal="center" vertical="center"/>
    </xf>
    <xf numFmtId="0" fontId="0" fillId="8" borderId="0" xfId="0" applyFill="1">
      <alignment vertical="center"/>
    </xf>
    <xf numFmtId="41" fontId="16" fillId="8" borderId="5" xfId="1" applyFont="1" applyFill="1" applyBorder="1" applyAlignment="1">
      <alignment horizontal="left" vertical="center"/>
    </xf>
    <xf numFmtId="0" fontId="21" fillId="8" borderId="5" xfId="0" applyFont="1" applyFill="1" applyBorder="1" applyAlignment="1">
      <alignment horizontal="center" vertical="center"/>
    </xf>
    <xf numFmtId="41" fontId="16" fillId="8" borderId="5" xfId="1" applyFont="1" applyFill="1" applyBorder="1" applyAlignment="1">
      <alignment horizontal="center" vertical="center"/>
    </xf>
    <xf numFmtId="41" fontId="16" fillId="8" borderId="5" xfId="1" applyFont="1" applyFill="1" applyBorder="1" applyAlignment="1">
      <alignment vertical="center"/>
    </xf>
    <xf numFmtId="41" fontId="16" fillId="8" borderId="5" xfId="1" applyFont="1" applyFill="1" applyBorder="1" applyAlignment="1">
      <alignment horizontal="left" vertical="center" wrapText="1"/>
    </xf>
    <xf numFmtId="41" fontId="16" fillId="8" borderId="5" xfId="1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/>
    </xf>
    <xf numFmtId="0" fontId="28" fillId="8" borderId="0" xfId="0" applyFont="1" applyFill="1">
      <alignment vertical="center"/>
    </xf>
    <xf numFmtId="41" fontId="16" fillId="8" borderId="5" xfId="1" applyFont="1" applyFill="1" applyBorder="1" applyAlignment="1">
      <alignment vertical="center" wrapText="1"/>
    </xf>
    <xf numFmtId="0" fontId="16" fillId="6" borderId="5" xfId="0" applyFont="1" applyFill="1" applyBorder="1" applyAlignment="1">
      <alignment horizontal="center" vertical="center"/>
    </xf>
    <xf numFmtId="41" fontId="16" fillId="6" borderId="5" xfId="1" applyFont="1" applyFill="1" applyBorder="1" applyAlignment="1">
      <alignment horizontal="center" vertical="center"/>
    </xf>
    <xf numFmtId="9" fontId="16" fillId="6" borderId="5" xfId="1" applyNumberFormat="1" applyFont="1" applyFill="1" applyBorder="1" applyAlignment="1">
      <alignment horizontal="center" vertical="center"/>
    </xf>
    <xf numFmtId="0" fontId="20" fillId="6" borderId="5" xfId="0" applyFont="1" applyFill="1" applyBorder="1">
      <alignment vertical="center"/>
    </xf>
    <xf numFmtId="0" fontId="13" fillId="8" borderId="5" xfId="2" applyNumberFormat="1" applyFont="1" applyFill="1" applyBorder="1" applyAlignment="1" applyProtection="1">
      <alignment horizontal="center" vertical="center"/>
    </xf>
    <xf numFmtId="0" fontId="10" fillId="8" borderId="10" xfId="2" applyNumberFormat="1" applyFont="1" applyFill="1" applyBorder="1" applyAlignment="1" applyProtection="1">
      <alignment horizontal="center" vertical="center"/>
    </xf>
    <xf numFmtId="41" fontId="0" fillId="13" borderId="5" xfId="3" applyFont="1" applyFill="1" applyBorder="1">
      <alignment vertical="center"/>
    </xf>
    <xf numFmtId="41" fontId="28" fillId="8" borderId="5" xfId="1" applyFont="1" applyFill="1" applyBorder="1" applyAlignment="1">
      <alignment horizontal="left" vertical="center"/>
    </xf>
    <xf numFmtId="0" fontId="28" fillId="8" borderId="5" xfId="0" applyFont="1" applyFill="1" applyBorder="1" applyAlignment="1">
      <alignment horizontal="center" vertical="center"/>
    </xf>
    <xf numFmtId="0" fontId="40" fillId="8" borderId="0" xfId="0" applyFont="1" applyFill="1">
      <alignment vertical="center"/>
    </xf>
    <xf numFmtId="0" fontId="41" fillId="0" borderId="0" xfId="0" applyFont="1" applyAlignment="1">
      <alignment horizontal="center" vertical="center"/>
    </xf>
    <xf numFmtId="0" fontId="41" fillId="6" borderId="10" xfId="0" applyFont="1" applyFill="1" applyBorder="1" applyAlignment="1">
      <alignment horizontal="center" vertical="center"/>
    </xf>
    <xf numFmtId="0" fontId="41" fillId="9" borderId="5" xfId="0" applyFont="1" applyFill="1" applyBorder="1" applyAlignment="1">
      <alignment horizontal="center" vertical="center"/>
    </xf>
    <xf numFmtId="0" fontId="41" fillId="8" borderId="5" xfId="0" applyFont="1" applyFill="1" applyBorder="1" applyAlignment="1">
      <alignment horizontal="center" vertical="center"/>
    </xf>
    <xf numFmtId="0" fontId="41" fillId="8" borderId="0" xfId="0" applyFont="1" applyFill="1" applyBorder="1" applyAlignment="1">
      <alignment horizontal="center" vertical="center"/>
    </xf>
    <xf numFmtId="41" fontId="41" fillId="13" borderId="5" xfId="3" applyFont="1" applyFill="1" applyBorder="1">
      <alignment vertical="center"/>
    </xf>
    <xf numFmtId="0" fontId="10" fillId="8" borderId="16" xfId="2" applyNumberFormat="1" applyFont="1" applyFill="1" applyBorder="1" applyAlignment="1" applyProtection="1">
      <alignment horizontal="center" vertical="center"/>
    </xf>
    <xf numFmtId="0" fontId="10" fillId="8" borderId="11" xfId="2" applyNumberFormat="1" applyFont="1" applyFill="1" applyBorder="1" applyAlignment="1" applyProtection="1">
      <alignment horizontal="center" vertical="center"/>
    </xf>
    <xf numFmtId="0" fontId="13" fillId="8" borderId="5" xfId="2" applyNumberFormat="1" applyFont="1" applyFill="1" applyBorder="1" applyAlignment="1" applyProtection="1">
      <alignment horizontal="center" vertical="center"/>
    </xf>
    <xf numFmtId="0" fontId="21" fillId="8" borderId="5" xfId="0" applyFont="1" applyFill="1" applyBorder="1" applyAlignment="1">
      <alignment horizontal="center" vertical="center"/>
    </xf>
    <xf numFmtId="41" fontId="16" fillId="8" borderId="5" xfId="1" applyFont="1" applyFill="1" applyBorder="1" applyAlignment="1">
      <alignment horizontal="center" vertical="center"/>
    </xf>
    <xf numFmtId="41" fontId="41" fillId="9" borderId="5" xfId="3" applyFont="1" applyFill="1" applyBorder="1" applyAlignment="1">
      <alignment horizontal="right" vertical="center"/>
    </xf>
    <xf numFmtId="0" fontId="41" fillId="13" borderId="10" xfId="0" applyFont="1" applyFill="1" applyBorder="1" applyAlignment="1">
      <alignment horizontal="right" vertical="center"/>
    </xf>
    <xf numFmtId="3" fontId="41" fillId="0" borderId="10" xfId="0" applyNumberFormat="1" applyFont="1" applyBorder="1" applyAlignment="1">
      <alignment horizontal="right" vertical="center"/>
    </xf>
    <xf numFmtId="0" fontId="41" fillId="0" borderId="10" xfId="0" applyFont="1" applyBorder="1" applyAlignment="1">
      <alignment horizontal="right" vertical="center"/>
    </xf>
    <xf numFmtId="3" fontId="41" fillId="13" borderId="10" xfId="0" applyNumberFormat="1" applyFont="1" applyFill="1" applyBorder="1" applyAlignment="1">
      <alignment horizontal="right" vertical="center"/>
    </xf>
    <xf numFmtId="41" fontId="26" fillId="9" borderId="5" xfId="1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28" fillId="8" borderId="5" xfId="0" applyFont="1" applyFill="1" applyBorder="1" applyAlignment="1">
      <alignment horizontal="center" vertical="center" wrapText="1"/>
    </xf>
    <xf numFmtId="0" fontId="13" fillId="9" borderId="5" xfId="2" applyNumberFormat="1" applyFont="1" applyFill="1" applyBorder="1" applyAlignment="1" applyProtection="1">
      <alignment horizontal="center" vertical="center"/>
    </xf>
    <xf numFmtId="0" fontId="12" fillId="9" borderId="5" xfId="2" applyNumberFormat="1" applyFont="1" applyFill="1" applyBorder="1" applyAlignment="1" applyProtection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8" fillId="12" borderId="5" xfId="2" applyNumberFormat="1" applyFont="1" applyFill="1" applyBorder="1" applyAlignment="1" applyProtection="1">
      <alignment horizontal="center" vertical="center"/>
    </xf>
    <xf numFmtId="0" fontId="18" fillId="12" borderId="8" xfId="2" applyNumberFormat="1" applyFont="1" applyFill="1" applyBorder="1" applyAlignment="1" applyProtection="1">
      <alignment horizontal="center" vertical="center"/>
    </xf>
    <xf numFmtId="0" fontId="18" fillId="12" borderId="5" xfId="2" applyNumberFormat="1" applyFont="1" applyFill="1" applyBorder="1" applyAlignment="1" applyProtection="1">
      <alignment horizontal="left" vertical="center" wrapText="1"/>
    </xf>
    <xf numFmtId="0" fontId="18" fillId="12" borderId="8" xfId="2" applyNumberFormat="1" applyFont="1" applyFill="1" applyBorder="1" applyAlignment="1" applyProtection="1">
      <alignment horizontal="left" vertical="center" wrapText="1"/>
    </xf>
    <xf numFmtId="0" fontId="16" fillId="9" borderId="5" xfId="2" applyNumberFormat="1" applyFont="1" applyFill="1" applyBorder="1" applyAlignment="1" applyProtection="1">
      <alignment horizontal="left" vertical="center" wrapText="1"/>
    </xf>
    <xf numFmtId="0" fontId="12" fillId="7" borderId="5" xfId="2" applyFont="1" applyFill="1" applyBorder="1" applyAlignment="1">
      <alignment horizontal="center" vertical="center" textRotation="255"/>
    </xf>
    <xf numFmtId="0" fontId="12" fillId="7" borderId="8" xfId="2" applyFont="1" applyFill="1" applyBorder="1" applyAlignment="1">
      <alignment horizontal="center" vertical="center" textRotation="255"/>
    </xf>
    <xf numFmtId="0" fontId="12" fillId="11" borderId="5" xfId="2" applyNumberFormat="1" applyFont="1" applyFill="1" applyBorder="1" applyAlignment="1" applyProtection="1">
      <alignment horizontal="left" vertical="center" wrapText="1"/>
    </xf>
    <xf numFmtId="0" fontId="12" fillId="11" borderId="5" xfId="2" applyNumberFormat="1" applyFont="1" applyFill="1" applyBorder="1" applyAlignment="1" applyProtection="1">
      <alignment vertical="center"/>
    </xf>
    <xf numFmtId="0" fontId="12" fillId="11" borderId="5" xfId="2" applyNumberFormat="1" applyFont="1" applyFill="1" applyBorder="1" applyAlignment="1" applyProtection="1">
      <alignment horizontal="left" vertical="center"/>
    </xf>
    <xf numFmtId="41" fontId="4" fillId="0" borderId="0" xfId="1" applyNumberFormat="1" applyFont="1" applyFill="1" applyAlignment="1" applyProtection="1">
      <alignment horizontal="center" vertical="center"/>
    </xf>
    <xf numFmtId="41" fontId="8" fillId="2" borderId="2" xfId="1" applyNumberFormat="1" applyFont="1" applyFill="1" applyBorder="1" applyAlignment="1" applyProtection="1">
      <alignment horizontal="center" vertical="center"/>
    </xf>
    <xf numFmtId="41" fontId="9" fillId="3" borderId="5" xfId="1" applyNumberFormat="1" applyFont="1" applyFill="1" applyBorder="1" applyAlignment="1" applyProtection="1">
      <alignment horizontal="center" vertical="center" wrapText="1"/>
    </xf>
    <xf numFmtId="41" fontId="9" fillId="3" borderId="5" xfId="1" applyNumberFormat="1" applyFont="1" applyFill="1" applyBorder="1" applyAlignment="1" applyProtection="1">
      <alignment horizontal="center" vertical="center"/>
    </xf>
    <xf numFmtId="0" fontId="9" fillId="10" borderId="5" xfId="2" applyNumberFormat="1" applyFont="1" applyFill="1" applyBorder="1" applyAlignment="1" applyProtection="1">
      <alignment horizontal="left" vertical="center" wrapText="1"/>
    </xf>
    <xf numFmtId="41" fontId="8" fillId="6" borderId="17" xfId="1" applyNumberFormat="1" applyFont="1" applyFill="1" applyBorder="1" applyAlignment="1" applyProtection="1">
      <alignment horizontal="center" vertical="center"/>
    </xf>
    <xf numFmtId="41" fontId="8" fillId="6" borderId="21" xfId="1" applyNumberFormat="1" applyFont="1" applyFill="1" applyBorder="1" applyAlignment="1" applyProtection="1">
      <alignment horizontal="center" vertical="center"/>
    </xf>
    <xf numFmtId="41" fontId="8" fillId="6" borderId="18" xfId="1" applyNumberFormat="1" applyFont="1" applyFill="1" applyBorder="1" applyAlignment="1" applyProtection="1">
      <alignment horizontal="center" vertical="center"/>
    </xf>
    <xf numFmtId="41" fontId="8" fillId="6" borderId="19" xfId="1" applyNumberFormat="1" applyFont="1" applyFill="1" applyBorder="1" applyAlignment="1" applyProtection="1">
      <alignment horizontal="center" vertical="center"/>
    </xf>
    <xf numFmtId="41" fontId="8" fillId="6" borderId="14" xfId="1" applyNumberFormat="1" applyFont="1" applyFill="1" applyBorder="1" applyAlignment="1" applyProtection="1">
      <alignment horizontal="center" vertical="center"/>
    </xf>
    <xf numFmtId="41" fontId="8" fillId="6" borderId="20" xfId="1" applyNumberFormat="1" applyFont="1" applyFill="1" applyBorder="1" applyAlignment="1" applyProtection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8" borderId="5" xfId="2" applyNumberFormat="1" applyFont="1" applyFill="1" applyBorder="1" applyAlignment="1" applyProtection="1">
      <alignment horizontal="center" vertical="center"/>
    </xf>
    <xf numFmtId="0" fontId="12" fillId="8" borderId="10" xfId="2" applyNumberFormat="1" applyFont="1" applyFill="1" applyBorder="1" applyAlignment="1" applyProtection="1">
      <alignment horizontal="center" vertical="center" wrapText="1"/>
    </xf>
    <xf numFmtId="0" fontId="12" fillId="8" borderId="16" xfId="2" applyNumberFormat="1" applyFont="1" applyFill="1" applyBorder="1" applyAlignment="1" applyProtection="1">
      <alignment horizontal="center" vertical="center" wrapText="1"/>
    </xf>
    <xf numFmtId="0" fontId="12" fillId="8" borderId="15" xfId="2" applyNumberFormat="1" applyFont="1" applyFill="1" applyBorder="1" applyAlignment="1" applyProtection="1">
      <alignment horizontal="center" vertical="center" wrapText="1"/>
    </xf>
    <xf numFmtId="0" fontId="16" fillId="8" borderId="10" xfId="2" applyNumberFormat="1" applyFont="1" applyFill="1" applyBorder="1" applyAlignment="1" applyProtection="1">
      <alignment horizontal="center" vertical="center" wrapText="1"/>
    </xf>
    <xf numFmtId="0" fontId="16" fillId="8" borderId="16" xfId="2" applyNumberFormat="1" applyFont="1" applyFill="1" applyBorder="1" applyAlignment="1" applyProtection="1">
      <alignment horizontal="center" vertical="center" wrapText="1"/>
    </xf>
    <xf numFmtId="0" fontId="16" fillId="8" borderId="15" xfId="2" applyNumberFormat="1" applyFont="1" applyFill="1" applyBorder="1" applyAlignment="1" applyProtection="1">
      <alignment horizontal="center" vertical="center" wrapText="1"/>
    </xf>
    <xf numFmtId="41" fontId="39" fillId="8" borderId="14" xfId="1" applyNumberFormat="1" applyFont="1" applyFill="1" applyBorder="1" applyAlignment="1" applyProtection="1">
      <alignment horizontal="center" vertical="center"/>
    </xf>
    <xf numFmtId="0" fontId="12" fillId="8" borderId="13" xfId="2" applyFont="1" applyFill="1" applyBorder="1" applyAlignment="1">
      <alignment horizontal="center" vertical="center" textRotation="255"/>
    </xf>
    <xf numFmtId="0" fontId="12" fillId="8" borderId="5" xfId="2" applyFont="1" applyFill="1" applyBorder="1" applyAlignment="1">
      <alignment horizontal="center" vertical="center" textRotation="255"/>
    </xf>
    <xf numFmtId="0" fontId="18" fillId="8" borderId="5" xfId="2" applyNumberFormat="1" applyFont="1" applyFill="1" applyBorder="1" applyAlignment="1" applyProtection="1">
      <alignment horizontal="center" vertical="center"/>
    </xf>
    <xf numFmtId="0" fontId="18" fillId="8" borderId="10" xfId="2" applyNumberFormat="1" applyFont="1" applyFill="1" applyBorder="1" applyAlignment="1" applyProtection="1">
      <alignment horizontal="center" vertical="center" wrapText="1"/>
    </xf>
    <xf numFmtId="0" fontId="18" fillId="8" borderId="16" xfId="2" applyNumberFormat="1" applyFont="1" applyFill="1" applyBorder="1" applyAlignment="1" applyProtection="1">
      <alignment horizontal="center" vertical="center" wrapText="1"/>
    </xf>
    <xf numFmtId="0" fontId="18" fillId="8" borderId="15" xfId="2" applyNumberFormat="1" applyFont="1" applyFill="1" applyBorder="1" applyAlignment="1" applyProtection="1">
      <alignment horizontal="center" vertical="center" wrapText="1"/>
    </xf>
    <xf numFmtId="0" fontId="12" fillId="8" borderId="10" xfId="2" applyNumberFormat="1" applyFont="1" applyFill="1" applyBorder="1" applyAlignment="1" applyProtection="1">
      <alignment horizontal="center" vertical="center"/>
    </xf>
    <xf numFmtId="0" fontId="12" fillId="8" borderId="16" xfId="2" applyNumberFormat="1" applyFont="1" applyFill="1" applyBorder="1" applyAlignment="1" applyProtection="1">
      <alignment horizontal="center" vertical="center"/>
    </xf>
    <xf numFmtId="0" fontId="12" fillId="8" borderId="15" xfId="2" applyNumberFormat="1" applyFont="1" applyFill="1" applyBorder="1" applyAlignment="1" applyProtection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41" fontId="8" fillId="6" borderId="5" xfId="1" applyNumberFormat="1" applyFont="1" applyFill="1" applyBorder="1" applyAlignment="1" applyProtection="1">
      <alignment horizontal="center" vertical="center"/>
    </xf>
    <xf numFmtId="0" fontId="9" fillId="8" borderId="10" xfId="2" applyNumberFormat="1" applyFont="1" applyFill="1" applyBorder="1" applyAlignment="1" applyProtection="1">
      <alignment horizontal="center" vertical="center" wrapText="1"/>
    </xf>
    <xf numFmtId="0" fontId="9" fillId="8" borderId="16" xfId="2" applyNumberFormat="1" applyFont="1" applyFill="1" applyBorder="1" applyAlignment="1" applyProtection="1">
      <alignment horizontal="center" vertical="center" wrapText="1"/>
    </xf>
    <xf numFmtId="0" fontId="9" fillId="8" borderId="15" xfId="2" applyNumberFormat="1" applyFont="1" applyFill="1" applyBorder="1" applyAlignment="1" applyProtection="1">
      <alignment horizontal="center" vertical="center" wrapText="1"/>
    </xf>
    <xf numFmtId="41" fontId="26" fillId="8" borderId="5" xfId="1" applyFont="1" applyFill="1" applyBorder="1" applyAlignment="1">
      <alignment horizontal="center" vertical="center" wrapText="1"/>
    </xf>
    <xf numFmtId="41" fontId="26" fillId="8" borderId="5" xfId="1" applyFont="1" applyFill="1" applyBorder="1" applyAlignment="1">
      <alignment horizontal="center" vertical="center"/>
    </xf>
    <xf numFmtId="41" fontId="19" fillId="8" borderId="14" xfId="1" applyFont="1" applyFill="1" applyBorder="1" applyAlignment="1">
      <alignment horizontal="center" vertical="center" wrapText="1"/>
    </xf>
    <xf numFmtId="41" fontId="43" fillId="8" borderId="5" xfId="1" applyFont="1" applyFill="1" applyBorder="1" applyAlignment="1">
      <alignment horizontal="center" vertical="center" wrapText="1"/>
    </xf>
    <xf numFmtId="41" fontId="27" fillId="8" borderId="5" xfId="1" applyFont="1" applyFill="1" applyBorder="1" applyAlignment="1">
      <alignment horizontal="center" vertical="center" wrapText="1"/>
    </xf>
    <xf numFmtId="41" fontId="44" fillId="9" borderId="5" xfId="1" applyFont="1" applyFill="1" applyBorder="1" applyAlignment="1">
      <alignment horizontal="center" vertical="center"/>
    </xf>
    <xf numFmtId="0" fontId="20" fillId="8" borderId="0" xfId="2" applyFont="1" applyFill="1" applyAlignment="1">
      <alignment horizontal="left" vertical="center"/>
    </xf>
    <xf numFmtId="41" fontId="26" fillId="8" borderId="11" xfId="1" applyFont="1" applyFill="1" applyBorder="1" applyAlignment="1">
      <alignment horizontal="center" vertical="center" wrapText="1"/>
    </xf>
    <xf numFmtId="41" fontId="26" fillId="8" borderId="12" xfId="1" applyFont="1" applyFill="1" applyBorder="1" applyAlignment="1">
      <alignment horizontal="center" vertical="center" wrapText="1"/>
    </xf>
    <xf numFmtId="41" fontId="26" fillId="8" borderId="13" xfId="1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/>
    </xf>
    <xf numFmtId="41" fontId="16" fillId="8" borderId="5" xfId="1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 wrapText="1"/>
    </xf>
    <xf numFmtId="41" fontId="29" fillId="8" borderId="0" xfId="1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/>
    </xf>
    <xf numFmtId="0" fontId="10" fillId="5" borderId="5" xfId="2" applyNumberFormat="1" applyFont="1" applyFill="1" applyBorder="1" applyAlignment="1" applyProtection="1">
      <alignment horizontal="center" vertical="center"/>
    </xf>
    <xf numFmtId="0" fontId="10" fillId="5" borderId="10" xfId="2" applyNumberFormat="1" applyFont="1" applyFill="1" applyBorder="1" applyAlignment="1" applyProtection="1">
      <alignment horizontal="center" vertical="center"/>
    </xf>
    <xf numFmtId="0" fontId="9" fillId="5" borderId="10" xfId="2" applyNumberFormat="1" applyFont="1" applyFill="1" applyBorder="1" applyAlignment="1" applyProtection="1">
      <alignment horizontal="center" vertical="center" wrapText="1"/>
    </xf>
    <xf numFmtId="0" fontId="9" fillId="5" borderId="16" xfId="2" applyNumberFormat="1" applyFont="1" applyFill="1" applyBorder="1" applyAlignment="1" applyProtection="1">
      <alignment horizontal="center" vertical="center" wrapText="1"/>
    </xf>
    <xf numFmtId="0" fontId="9" fillId="5" borderId="15" xfId="2" applyNumberFormat="1" applyFont="1" applyFill="1" applyBorder="1" applyAlignment="1" applyProtection="1">
      <alignment horizontal="center" vertical="center" wrapText="1"/>
    </xf>
    <xf numFmtId="0" fontId="41" fillId="5" borderId="10" xfId="0" applyFont="1" applyFill="1" applyBorder="1" applyAlignment="1">
      <alignment horizontal="right" vertical="center"/>
    </xf>
    <xf numFmtId="41" fontId="41" fillId="5" borderId="5" xfId="3" applyFont="1" applyFill="1" applyBorder="1" applyAlignment="1">
      <alignment horizontal="right" vertical="center"/>
    </xf>
    <xf numFmtId="0" fontId="2" fillId="5" borderId="0" xfId="0" applyFont="1" applyFill="1">
      <alignment vertical="center"/>
    </xf>
  </cellXfs>
  <cellStyles count="4">
    <cellStyle name="쉼표 [0]" xfId="3" builtinId="6"/>
    <cellStyle name="쉼표 [0] 2" xfId="1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workbookViewId="0">
      <selection activeCell="D11" sqref="D11:H11"/>
    </sheetView>
  </sheetViews>
  <sheetFormatPr defaultRowHeight="16.5"/>
  <cols>
    <col min="1" max="1" width="6.25" style="1" customWidth="1"/>
    <col min="2" max="2" width="8.5" style="1" customWidth="1"/>
    <col min="3" max="3" width="22.375" style="1" customWidth="1"/>
    <col min="4" max="4" width="20.875" style="1" customWidth="1"/>
    <col min="5" max="7" width="9" style="1"/>
    <col min="8" max="8" width="50.625" style="1" customWidth="1"/>
    <col min="9" max="9" width="19.75" style="1" hidden="1" customWidth="1"/>
    <col min="10" max="256" width="9" style="1"/>
    <col min="257" max="257" width="6.25" style="1" customWidth="1"/>
    <col min="258" max="258" width="8.5" style="1" customWidth="1"/>
    <col min="259" max="259" width="14.5" style="1" customWidth="1"/>
    <col min="260" max="260" width="13" style="1" customWidth="1"/>
    <col min="261" max="263" width="9" style="1"/>
    <col min="264" max="264" width="50.625" style="1" customWidth="1"/>
    <col min="265" max="265" width="19.75" style="1" customWidth="1"/>
    <col min="266" max="512" width="9" style="1"/>
    <col min="513" max="513" width="6.25" style="1" customWidth="1"/>
    <col min="514" max="514" width="8.5" style="1" customWidth="1"/>
    <col min="515" max="515" width="14.5" style="1" customWidth="1"/>
    <col min="516" max="516" width="13" style="1" customWidth="1"/>
    <col min="517" max="519" width="9" style="1"/>
    <col min="520" max="520" width="50.625" style="1" customWidth="1"/>
    <col min="521" max="521" width="19.75" style="1" customWidth="1"/>
    <col min="522" max="768" width="9" style="1"/>
    <col min="769" max="769" width="6.25" style="1" customWidth="1"/>
    <col min="770" max="770" width="8.5" style="1" customWidth="1"/>
    <col min="771" max="771" width="14.5" style="1" customWidth="1"/>
    <col min="772" max="772" width="13" style="1" customWidth="1"/>
    <col min="773" max="775" width="9" style="1"/>
    <col min="776" max="776" width="50.625" style="1" customWidth="1"/>
    <col min="777" max="777" width="19.75" style="1" customWidth="1"/>
    <col min="778" max="1024" width="9" style="1"/>
    <col min="1025" max="1025" width="6.25" style="1" customWidth="1"/>
    <col min="1026" max="1026" width="8.5" style="1" customWidth="1"/>
    <col min="1027" max="1027" width="14.5" style="1" customWidth="1"/>
    <col min="1028" max="1028" width="13" style="1" customWidth="1"/>
    <col min="1029" max="1031" width="9" style="1"/>
    <col min="1032" max="1032" width="50.625" style="1" customWidth="1"/>
    <col min="1033" max="1033" width="19.75" style="1" customWidth="1"/>
    <col min="1034" max="1280" width="9" style="1"/>
    <col min="1281" max="1281" width="6.25" style="1" customWidth="1"/>
    <col min="1282" max="1282" width="8.5" style="1" customWidth="1"/>
    <col min="1283" max="1283" width="14.5" style="1" customWidth="1"/>
    <col min="1284" max="1284" width="13" style="1" customWidth="1"/>
    <col min="1285" max="1287" width="9" style="1"/>
    <col min="1288" max="1288" width="50.625" style="1" customWidth="1"/>
    <col min="1289" max="1289" width="19.75" style="1" customWidth="1"/>
    <col min="1290" max="1536" width="9" style="1"/>
    <col min="1537" max="1537" width="6.25" style="1" customWidth="1"/>
    <col min="1538" max="1538" width="8.5" style="1" customWidth="1"/>
    <col min="1539" max="1539" width="14.5" style="1" customWidth="1"/>
    <col min="1540" max="1540" width="13" style="1" customWidth="1"/>
    <col min="1541" max="1543" width="9" style="1"/>
    <col min="1544" max="1544" width="50.625" style="1" customWidth="1"/>
    <col min="1545" max="1545" width="19.75" style="1" customWidth="1"/>
    <col min="1546" max="1792" width="9" style="1"/>
    <col min="1793" max="1793" width="6.25" style="1" customWidth="1"/>
    <col min="1794" max="1794" width="8.5" style="1" customWidth="1"/>
    <col min="1795" max="1795" width="14.5" style="1" customWidth="1"/>
    <col min="1796" max="1796" width="13" style="1" customWidth="1"/>
    <col min="1797" max="1799" width="9" style="1"/>
    <col min="1800" max="1800" width="50.625" style="1" customWidth="1"/>
    <col min="1801" max="1801" width="19.75" style="1" customWidth="1"/>
    <col min="1802" max="2048" width="9" style="1"/>
    <col min="2049" max="2049" width="6.25" style="1" customWidth="1"/>
    <col min="2050" max="2050" width="8.5" style="1" customWidth="1"/>
    <col min="2051" max="2051" width="14.5" style="1" customWidth="1"/>
    <col min="2052" max="2052" width="13" style="1" customWidth="1"/>
    <col min="2053" max="2055" width="9" style="1"/>
    <col min="2056" max="2056" width="50.625" style="1" customWidth="1"/>
    <col min="2057" max="2057" width="19.75" style="1" customWidth="1"/>
    <col min="2058" max="2304" width="9" style="1"/>
    <col min="2305" max="2305" width="6.25" style="1" customWidth="1"/>
    <col min="2306" max="2306" width="8.5" style="1" customWidth="1"/>
    <col min="2307" max="2307" width="14.5" style="1" customWidth="1"/>
    <col min="2308" max="2308" width="13" style="1" customWidth="1"/>
    <col min="2309" max="2311" width="9" style="1"/>
    <col min="2312" max="2312" width="50.625" style="1" customWidth="1"/>
    <col min="2313" max="2313" width="19.75" style="1" customWidth="1"/>
    <col min="2314" max="2560" width="9" style="1"/>
    <col min="2561" max="2561" width="6.25" style="1" customWidth="1"/>
    <col min="2562" max="2562" width="8.5" style="1" customWidth="1"/>
    <col min="2563" max="2563" width="14.5" style="1" customWidth="1"/>
    <col min="2564" max="2564" width="13" style="1" customWidth="1"/>
    <col min="2565" max="2567" width="9" style="1"/>
    <col min="2568" max="2568" width="50.625" style="1" customWidth="1"/>
    <col min="2569" max="2569" width="19.75" style="1" customWidth="1"/>
    <col min="2570" max="2816" width="9" style="1"/>
    <col min="2817" max="2817" width="6.25" style="1" customWidth="1"/>
    <col min="2818" max="2818" width="8.5" style="1" customWidth="1"/>
    <col min="2819" max="2819" width="14.5" style="1" customWidth="1"/>
    <col min="2820" max="2820" width="13" style="1" customWidth="1"/>
    <col min="2821" max="2823" width="9" style="1"/>
    <col min="2824" max="2824" width="50.625" style="1" customWidth="1"/>
    <col min="2825" max="2825" width="19.75" style="1" customWidth="1"/>
    <col min="2826" max="3072" width="9" style="1"/>
    <col min="3073" max="3073" width="6.25" style="1" customWidth="1"/>
    <col min="3074" max="3074" width="8.5" style="1" customWidth="1"/>
    <col min="3075" max="3075" width="14.5" style="1" customWidth="1"/>
    <col min="3076" max="3076" width="13" style="1" customWidth="1"/>
    <col min="3077" max="3079" width="9" style="1"/>
    <col min="3080" max="3080" width="50.625" style="1" customWidth="1"/>
    <col min="3081" max="3081" width="19.75" style="1" customWidth="1"/>
    <col min="3082" max="3328" width="9" style="1"/>
    <col min="3329" max="3329" width="6.25" style="1" customWidth="1"/>
    <col min="3330" max="3330" width="8.5" style="1" customWidth="1"/>
    <col min="3331" max="3331" width="14.5" style="1" customWidth="1"/>
    <col min="3332" max="3332" width="13" style="1" customWidth="1"/>
    <col min="3333" max="3335" width="9" style="1"/>
    <col min="3336" max="3336" width="50.625" style="1" customWidth="1"/>
    <col min="3337" max="3337" width="19.75" style="1" customWidth="1"/>
    <col min="3338" max="3584" width="9" style="1"/>
    <col min="3585" max="3585" width="6.25" style="1" customWidth="1"/>
    <col min="3586" max="3586" width="8.5" style="1" customWidth="1"/>
    <col min="3587" max="3587" width="14.5" style="1" customWidth="1"/>
    <col min="3588" max="3588" width="13" style="1" customWidth="1"/>
    <col min="3589" max="3591" width="9" style="1"/>
    <col min="3592" max="3592" width="50.625" style="1" customWidth="1"/>
    <col min="3593" max="3593" width="19.75" style="1" customWidth="1"/>
    <col min="3594" max="3840" width="9" style="1"/>
    <col min="3841" max="3841" width="6.25" style="1" customWidth="1"/>
    <col min="3842" max="3842" width="8.5" style="1" customWidth="1"/>
    <col min="3843" max="3843" width="14.5" style="1" customWidth="1"/>
    <col min="3844" max="3844" width="13" style="1" customWidth="1"/>
    <col min="3845" max="3847" width="9" style="1"/>
    <col min="3848" max="3848" width="50.625" style="1" customWidth="1"/>
    <col min="3849" max="3849" width="19.75" style="1" customWidth="1"/>
    <col min="3850" max="4096" width="9" style="1"/>
    <col min="4097" max="4097" width="6.25" style="1" customWidth="1"/>
    <col min="4098" max="4098" width="8.5" style="1" customWidth="1"/>
    <col min="4099" max="4099" width="14.5" style="1" customWidth="1"/>
    <col min="4100" max="4100" width="13" style="1" customWidth="1"/>
    <col min="4101" max="4103" width="9" style="1"/>
    <col min="4104" max="4104" width="50.625" style="1" customWidth="1"/>
    <col min="4105" max="4105" width="19.75" style="1" customWidth="1"/>
    <col min="4106" max="4352" width="9" style="1"/>
    <col min="4353" max="4353" width="6.25" style="1" customWidth="1"/>
    <col min="4354" max="4354" width="8.5" style="1" customWidth="1"/>
    <col min="4355" max="4355" width="14.5" style="1" customWidth="1"/>
    <col min="4356" max="4356" width="13" style="1" customWidth="1"/>
    <col min="4357" max="4359" width="9" style="1"/>
    <col min="4360" max="4360" width="50.625" style="1" customWidth="1"/>
    <col min="4361" max="4361" width="19.75" style="1" customWidth="1"/>
    <col min="4362" max="4608" width="9" style="1"/>
    <col min="4609" max="4609" width="6.25" style="1" customWidth="1"/>
    <col min="4610" max="4610" width="8.5" style="1" customWidth="1"/>
    <col min="4611" max="4611" width="14.5" style="1" customWidth="1"/>
    <col min="4612" max="4612" width="13" style="1" customWidth="1"/>
    <col min="4613" max="4615" width="9" style="1"/>
    <col min="4616" max="4616" width="50.625" style="1" customWidth="1"/>
    <col min="4617" max="4617" width="19.75" style="1" customWidth="1"/>
    <col min="4618" max="4864" width="9" style="1"/>
    <col min="4865" max="4865" width="6.25" style="1" customWidth="1"/>
    <col min="4866" max="4866" width="8.5" style="1" customWidth="1"/>
    <col min="4867" max="4867" width="14.5" style="1" customWidth="1"/>
    <col min="4868" max="4868" width="13" style="1" customWidth="1"/>
    <col min="4869" max="4871" width="9" style="1"/>
    <col min="4872" max="4872" width="50.625" style="1" customWidth="1"/>
    <col min="4873" max="4873" width="19.75" style="1" customWidth="1"/>
    <col min="4874" max="5120" width="9" style="1"/>
    <col min="5121" max="5121" width="6.25" style="1" customWidth="1"/>
    <col min="5122" max="5122" width="8.5" style="1" customWidth="1"/>
    <col min="5123" max="5123" width="14.5" style="1" customWidth="1"/>
    <col min="5124" max="5124" width="13" style="1" customWidth="1"/>
    <col min="5125" max="5127" width="9" style="1"/>
    <col min="5128" max="5128" width="50.625" style="1" customWidth="1"/>
    <col min="5129" max="5129" width="19.75" style="1" customWidth="1"/>
    <col min="5130" max="5376" width="9" style="1"/>
    <col min="5377" max="5377" width="6.25" style="1" customWidth="1"/>
    <col min="5378" max="5378" width="8.5" style="1" customWidth="1"/>
    <col min="5379" max="5379" width="14.5" style="1" customWidth="1"/>
    <col min="5380" max="5380" width="13" style="1" customWidth="1"/>
    <col min="5381" max="5383" width="9" style="1"/>
    <col min="5384" max="5384" width="50.625" style="1" customWidth="1"/>
    <col min="5385" max="5385" width="19.75" style="1" customWidth="1"/>
    <col min="5386" max="5632" width="9" style="1"/>
    <col min="5633" max="5633" width="6.25" style="1" customWidth="1"/>
    <col min="5634" max="5634" width="8.5" style="1" customWidth="1"/>
    <col min="5635" max="5635" width="14.5" style="1" customWidth="1"/>
    <col min="5636" max="5636" width="13" style="1" customWidth="1"/>
    <col min="5637" max="5639" width="9" style="1"/>
    <col min="5640" max="5640" width="50.625" style="1" customWidth="1"/>
    <col min="5641" max="5641" width="19.75" style="1" customWidth="1"/>
    <col min="5642" max="5888" width="9" style="1"/>
    <col min="5889" max="5889" width="6.25" style="1" customWidth="1"/>
    <col min="5890" max="5890" width="8.5" style="1" customWidth="1"/>
    <col min="5891" max="5891" width="14.5" style="1" customWidth="1"/>
    <col min="5892" max="5892" width="13" style="1" customWidth="1"/>
    <col min="5893" max="5895" width="9" style="1"/>
    <col min="5896" max="5896" width="50.625" style="1" customWidth="1"/>
    <col min="5897" max="5897" width="19.75" style="1" customWidth="1"/>
    <col min="5898" max="6144" width="9" style="1"/>
    <col min="6145" max="6145" width="6.25" style="1" customWidth="1"/>
    <col min="6146" max="6146" width="8.5" style="1" customWidth="1"/>
    <col min="6147" max="6147" width="14.5" style="1" customWidth="1"/>
    <col min="6148" max="6148" width="13" style="1" customWidth="1"/>
    <col min="6149" max="6151" width="9" style="1"/>
    <col min="6152" max="6152" width="50.625" style="1" customWidth="1"/>
    <col min="6153" max="6153" width="19.75" style="1" customWidth="1"/>
    <col min="6154" max="6400" width="9" style="1"/>
    <col min="6401" max="6401" width="6.25" style="1" customWidth="1"/>
    <col min="6402" max="6402" width="8.5" style="1" customWidth="1"/>
    <col min="6403" max="6403" width="14.5" style="1" customWidth="1"/>
    <col min="6404" max="6404" width="13" style="1" customWidth="1"/>
    <col min="6405" max="6407" width="9" style="1"/>
    <col min="6408" max="6408" width="50.625" style="1" customWidth="1"/>
    <col min="6409" max="6409" width="19.75" style="1" customWidth="1"/>
    <col min="6410" max="6656" width="9" style="1"/>
    <col min="6657" max="6657" width="6.25" style="1" customWidth="1"/>
    <col min="6658" max="6658" width="8.5" style="1" customWidth="1"/>
    <col min="6659" max="6659" width="14.5" style="1" customWidth="1"/>
    <col min="6660" max="6660" width="13" style="1" customWidth="1"/>
    <col min="6661" max="6663" width="9" style="1"/>
    <col min="6664" max="6664" width="50.625" style="1" customWidth="1"/>
    <col min="6665" max="6665" width="19.75" style="1" customWidth="1"/>
    <col min="6666" max="6912" width="9" style="1"/>
    <col min="6913" max="6913" width="6.25" style="1" customWidth="1"/>
    <col min="6914" max="6914" width="8.5" style="1" customWidth="1"/>
    <col min="6915" max="6915" width="14.5" style="1" customWidth="1"/>
    <col min="6916" max="6916" width="13" style="1" customWidth="1"/>
    <col min="6917" max="6919" width="9" style="1"/>
    <col min="6920" max="6920" width="50.625" style="1" customWidth="1"/>
    <col min="6921" max="6921" width="19.75" style="1" customWidth="1"/>
    <col min="6922" max="7168" width="9" style="1"/>
    <col min="7169" max="7169" width="6.25" style="1" customWidth="1"/>
    <col min="7170" max="7170" width="8.5" style="1" customWidth="1"/>
    <col min="7171" max="7171" width="14.5" style="1" customWidth="1"/>
    <col min="7172" max="7172" width="13" style="1" customWidth="1"/>
    <col min="7173" max="7175" width="9" style="1"/>
    <col min="7176" max="7176" width="50.625" style="1" customWidth="1"/>
    <col min="7177" max="7177" width="19.75" style="1" customWidth="1"/>
    <col min="7178" max="7424" width="9" style="1"/>
    <col min="7425" max="7425" width="6.25" style="1" customWidth="1"/>
    <col min="7426" max="7426" width="8.5" style="1" customWidth="1"/>
    <col min="7427" max="7427" width="14.5" style="1" customWidth="1"/>
    <col min="7428" max="7428" width="13" style="1" customWidth="1"/>
    <col min="7429" max="7431" width="9" style="1"/>
    <col min="7432" max="7432" width="50.625" style="1" customWidth="1"/>
    <col min="7433" max="7433" width="19.75" style="1" customWidth="1"/>
    <col min="7434" max="7680" width="9" style="1"/>
    <col min="7681" max="7681" width="6.25" style="1" customWidth="1"/>
    <col min="7682" max="7682" width="8.5" style="1" customWidth="1"/>
    <col min="7683" max="7683" width="14.5" style="1" customWidth="1"/>
    <col min="7684" max="7684" width="13" style="1" customWidth="1"/>
    <col min="7685" max="7687" width="9" style="1"/>
    <col min="7688" max="7688" width="50.625" style="1" customWidth="1"/>
    <col min="7689" max="7689" width="19.75" style="1" customWidth="1"/>
    <col min="7690" max="7936" width="9" style="1"/>
    <col min="7937" max="7937" width="6.25" style="1" customWidth="1"/>
    <col min="7938" max="7938" width="8.5" style="1" customWidth="1"/>
    <col min="7939" max="7939" width="14.5" style="1" customWidth="1"/>
    <col min="7940" max="7940" width="13" style="1" customWidth="1"/>
    <col min="7941" max="7943" width="9" style="1"/>
    <col min="7944" max="7944" width="50.625" style="1" customWidth="1"/>
    <col min="7945" max="7945" width="19.75" style="1" customWidth="1"/>
    <col min="7946" max="8192" width="9" style="1"/>
    <col min="8193" max="8193" width="6.25" style="1" customWidth="1"/>
    <col min="8194" max="8194" width="8.5" style="1" customWidth="1"/>
    <col min="8195" max="8195" width="14.5" style="1" customWidth="1"/>
    <col min="8196" max="8196" width="13" style="1" customWidth="1"/>
    <col min="8197" max="8199" width="9" style="1"/>
    <col min="8200" max="8200" width="50.625" style="1" customWidth="1"/>
    <col min="8201" max="8201" width="19.75" style="1" customWidth="1"/>
    <col min="8202" max="8448" width="9" style="1"/>
    <col min="8449" max="8449" width="6.25" style="1" customWidth="1"/>
    <col min="8450" max="8450" width="8.5" style="1" customWidth="1"/>
    <col min="8451" max="8451" width="14.5" style="1" customWidth="1"/>
    <col min="8452" max="8452" width="13" style="1" customWidth="1"/>
    <col min="8453" max="8455" width="9" style="1"/>
    <col min="8456" max="8456" width="50.625" style="1" customWidth="1"/>
    <col min="8457" max="8457" width="19.75" style="1" customWidth="1"/>
    <col min="8458" max="8704" width="9" style="1"/>
    <col min="8705" max="8705" width="6.25" style="1" customWidth="1"/>
    <col min="8706" max="8706" width="8.5" style="1" customWidth="1"/>
    <col min="8707" max="8707" width="14.5" style="1" customWidth="1"/>
    <col min="8708" max="8708" width="13" style="1" customWidth="1"/>
    <col min="8709" max="8711" width="9" style="1"/>
    <col min="8712" max="8712" width="50.625" style="1" customWidth="1"/>
    <col min="8713" max="8713" width="19.75" style="1" customWidth="1"/>
    <col min="8714" max="8960" width="9" style="1"/>
    <col min="8961" max="8961" width="6.25" style="1" customWidth="1"/>
    <col min="8962" max="8962" width="8.5" style="1" customWidth="1"/>
    <col min="8963" max="8963" width="14.5" style="1" customWidth="1"/>
    <col min="8964" max="8964" width="13" style="1" customWidth="1"/>
    <col min="8965" max="8967" width="9" style="1"/>
    <col min="8968" max="8968" width="50.625" style="1" customWidth="1"/>
    <col min="8969" max="8969" width="19.75" style="1" customWidth="1"/>
    <col min="8970" max="9216" width="9" style="1"/>
    <col min="9217" max="9217" width="6.25" style="1" customWidth="1"/>
    <col min="9218" max="9218" width="8.5" style="1" customWidth="1"/>
    <col min="9219" max="9219" width="14.5" style="1" customWidth="1"/>
    <col min="9220" max="9220" width="13" style="1" customWidth="1"/>
    <col min="9221" max="9223" width="9" style="1"/>
    <col min="9224" max="9224" width="50.625" style="1" customWidth="1"/>
    <col min="9225" max="9225" width="19.75" style="1" customWidth="1"/>
    <col min="9226" max="9472" width="9" style="1"/>
    <col min="9473" max="9473" width="6.25" style="1" customWidth="1"/>
    <col min="9474" max="9474" width="8.5" style="1" customWidth="1"/>
    <col min="9475" max="9475" width="14.5" style="1" customWidth="1"/>
    <col min="9476" max="9476" width="13" style="1" customWidth="1"/>
    <col min="9477" max="9479" width="9" style="1"/>
    <col min="9480" max="9480" width="50.625" style="1" customWidth="1"/>
    <col min="9481" max="9481" width="19.75" style="1" customWidth="1"/>
    <col min="9482" max="9728" width="9" style="1"/>
    <col min="9729" max="9729" width="6.25" style="1" customWidth="1"/>
    <col min="9730" max="9730" width="8.5" style="1" customWidth="1"/>
    <col min="9731" max="9731" width="14.5" style="1" customWidth="1"/>
    <col min="9732" max="9732" width="13" style="1" customWidth="1"/>
    <col min="9733" max="9735" width="9" style="1"/>
    <col min="9736" max="9736" width="50.625" style="1" customWidth="1"/>
    <col min="9737" max="9737" width="19.75" style="1" customWidth="1"/>
    <col min="9738" max="9984" width="9" style="1"/>
    <col min="9985" max="9985" width="6.25" style="1" customWidth="1"/>
    <col min="9986" max="9986" width="8.5" style="1" customWidth="1"/>
    <col min="9987" max="9987" width="14.5" style="1" customWidth="1"/>
    <col min="9988" max="9988" width="13" style="1" customWidth="1"/>
    <col min="9989" max="9991" width="9" style="1"/>
    <col min="9992" max="9992" width="50.625" style="1" customWidth="1"/>
    <col min="9993" max="9993" width="19.75" style="1" customWidth="1"/>
    <col min="9994" max="10240" width="9" style="1"/>
    <col min="10241" max="10241" width="6.25" style="1" customWidth="1"/>
    <col min="10242" max="10242" width="8.5" style="1" customWidth="1"/>
    <col min="10243" max="10243" width="14.5" style="1" customWidth="1"/>
    <col min="10244" max="10244" width="13" style="1" customWidth="1"/>
    <col min="10245" max="10247" width="9" style="1"/>
    <col min="10248" max="10248" width="50.625" style="1" customWidth="1"/>
    <col min="10249" max="10249" width="19.75" style="1" customWidth="1"/>
    <col min="10250" max="10496" width="9" style="1"/>
    <col min="10497" max="10497" width="6.25" style="1" customWidth="1"/>
    <col min="10498" max="10498" width="8.5" style="1" customWidth="1"/>
    <col min="10499" max="10499" width="14.5" style="1" customWidth="1"/>
    <col min="10500" max="10500" width="13" style="1" customWidth="1"/>
    <col min="10501" max="10503" width="9" style="1"/>
    <col min="10504" max="10504" width="50.625" style="1" customWidth="1"/>
    <col min="10505" max="10505" width="19.75" style="1" customWidth="1"/>
    <col min="10506" max="10752" width="9" style="1"/>
    <col min="10753" max="10753" width="6.25" style="1" customWidth="1"/>
    <col min="10754" max="10754" width="8.5" style="1" customWidth="1"/>
    <col min="10755" max="10755" width="14.5" style="1" customWidth="1"/>
    <col min="10756" max="10756" width="13" style="1" customWidth="1"/>
    <col min="10757" max="10759" width="9" style="1"/>
    <col min="10760" max="10760" width="50.625" style="1" customWidth="1"/>
    <col min="10761" max="10761" width="19.75" style="1" customWidth="1"/>
    <col min="10762" max="11008" width="9" style="1"/>
    <col min="11009" max="11009" width="6.25" style="1" customWidth="1"/>
    <col min="11010" max="11010" width="8.5" style="1" customWidth="1"/>
    <col min="11011" max="11011" width="14.5" style="1" customWidth="1"/>
    <col min="11012" max="11012" width="13" style="1" customWidth="1"/>
    <col min="11013" max="11015" width="9" style="1"/>
    <col min="11016" max="11016" width="50.625" style="1" customWidth="1"/>
    <col min="11017" max="11017" width="19.75" style="1" customWidth="1"/>
    <col min="11018" max="11264" width="9" style="1"/>
    <col min="11265" max="11265" width="6.25" style="1" customWidth="1"/>
    <col min="11266" max="11266" width="8.5" style="1" customWidth="1"/>
    <col min="11267" max="11267" width="14.5" style="1" customWidth="1"/>
    <col min="11268" max="11268" width="13" style="1" customWidth="1"/>
    <col min="11269" max="11271" width="9" style="1"/>
    <col min="11272" max="11272" width="50.625" style="1" customWidth="1"/>
    <col min="11273" max="11273" width="19.75" style="1" customWidth="1"/>
    <col min="11274" max="11520" width="9" style="1"/>
    <col min="11521" max="11521" width="6.25" style="1" customWidth="1"/>
    <col min="11522" max="11522" width="8.5" style="1" customWidth="1"/>
    <col min="11523" max="11523" width="14.5" style="1" customWidth="1"/>
    <col min="11524" max="11524" width="13" style="1" customWidth="1"/>
    <col min="11525" max="11527" width="9" style="1"/>
    <col min="11528" max="11528" width="50.625" style="1" customWidth="1"/>
    <col min="11529" max="11529" width="19.75" style="1" customWidth="1"/>
    <col min="11530" max="11776" width="9" style="1"/>
    <col min="11777" max="11777" width="6.25" style="1" customWidth="1"/>
    <col min="11778" max="11778" width="8.5" style="1" customWidth="1"/>
    <col min="11779" max="11779" width="14.5" style="1" customWidth="1"/>
    <col min="11780" max="11780" width="13" style="1" customWidth="1"/>
    <col min="11781" max="11783" width="9" style="1"/>
    <col min="11784" max="11784" width="50.625" style="1" customWidth="1"/>
    <col min="11785" max="11785" width="19.75" style="1" customWidth="1"/>
    <col min="11786" max="12032" width="9" style="1"/>
    <col min="12033" max="12033" width="6.25" style="1" customWidth="1"/>
    <col min="12034" max="12034" width="8.5" style="1" customWidth="1"/>
    <col min="12035" max="12035" width="14.5" style="1" customWidth="1"/>
    <col min="12036" max="12036" width="13" style="1" customWidth="1"/>
    <col min="12037" max="12039" width="9" style="1"/>
    <col min="12040" max="12040" width="50.625" style="1" customWidth="1"/>
    <col min="12041" max="12041" width="19.75" style="1" customWidth="1"/>
    <col min="12042" max="12288" width="9" style="1"/>
    <col min="12289" max="12289" width="6.25" style="1" customWidth="1"/>
    <col min="12290" max="12290" width="8.5" style="1" customWidth="1"/>
    <col min="12291" max="12291" width="14.5" style="1" customWidth="1"/>
    <col min="12292" max="12292" width="13" style="1" customWidth="1"/>
    <col min="12293" max="12295" width="9" style="1"/>
    <col min="12296" max="12296" width="50.625" style="1" customWidth="1"/>
    <col min="12297" max="12297" width="19.75" style="1" customWidth="1"/>
    <col min="12298" max="12544" width="9" style="1"/>
    <col min="12545" max="12545" width="6.25" style="1" customWidth="1"/>
    <col min="12546" max="12546" width="8.5" style="1" customWidth="1"/>
    <col min="12547" max="12547" width="14.5" style="1" customWidth="1"/>
    <col min="12548" max="12548" width="13" style="1" customWidth="1"/>
    <col min="12549" max="12551" width="9" style="1"/>
    <col min="12552" max="12552" width="50.625" style="1" customWidth="1"/>
    <col min="12553" max="12553" width="19.75" style="1" customWidth="1"/>
    <col min="12554" max="12800" width="9" style="1"/>
    <col min="12801" max="12801" width="6.25" style="1" customWidth="1"/>
    <col min="12802" max="12802" width="8.5" style="1" customWidth="1"/>
    <col min="12803" max="12803" width="14.5" style="1" customWidth="1"/>
    <col min="12804" max="12804" width="13" style="1" customWidth="1"/>
    <col min="12805" max="12807" width="9" style="1"/>
    <col min="12808" max="12808" width="50.625" style="1" customWidth="1"/>
    <col min="12809" max="12809" width="19.75" style="1" customWidth="1"/>
    <col min="12810" max="13056" width="9" style="1"/>
    <col min="13057" max="13057" width="6.25" style="1" customWidth="1"/>
    <col min="13058" max="13058" width="8.5" style="1" customWidth="1"/>
    <col min="13059" max="13059" width="14.5" style="1" customWidth="1"/>
    <col min="13060" max="13060" width="13" style="1" customWidth="1"/>
    <col min="13061" max="13063" width="9" style="1"/>
    <col min="13064" max="13064" width="50.625" style="1" customWidth="1"/>
    <col min="13065" max="13065" width="19.75" style="1" customWidth="1"/>
    <col min="13066" max="13312" width="9" style="1"/>
    <col min="13313" max="13313" width="6.25" style="1" customWidth="1"/>
    <col min="13314" max="13314" width="8.5" style="1" customWidth="1"/>
    <col min="13315" max="13315" width="14.5" style="1" customWidth="1"/>
    <col min="13316" max="13316" width="13" style="1" customWidth="1"/>
    <col min="13317" max="13319" width="9" style="1"/>
    <col min="13320" max="13320" width="50.625" style="1" customWidth="1"/>
    <col min="13321" max="13321" width="19.75" style="1" customWidth="1"/>
    <col min="13322" max="13568" width="9" style="1"/>
    <col min="13569" max="13569" width="6.25" style="1" customWidth="1"/>
    <col min="13570" max="13570" width="8.5" style="1" customWidth="1"/>
    <col min="13571" max="13571" width="14.5" style="1" customWidth="1"/>
    <col min="13572" max="13572" width="13" style="1" customWidth="1"/>
    <col min="13573" max="13575" width="9" style="1"/>
    <col min="13576" max="13576" width="50.625" style="1" customWidth="1"/>
    <col min="13577" max="13577" width="19.75" style="1" customWidth="1"/>
    <col min="13578" max="13824" width="9" style="1"/>
    <col min="13825" max="13825" width="6.25" style="1" customWidth="1"/>
    <col min="13826" max="13826" width="8.5" style="1" customWidth="1"/>
    <col min="13827" max="13827" width="14.5" style="1" customWidth="1"/>
    <col min="13828" max="13828" width="13" style="1" customWidth="1"/>
    <col min="13829" max="13831" width="9" style="1"/>
    <col min="13832" max="13832" width="50.625" style="1" customWidth="1"/>
    <col min="13833" max="13833" width="19.75" style="1" customWidth="1"/>
    <col min="13834" max="14080" width="9" style="1"/>
    <col min="14081" max="14081" width="6.25" style="1" customWidth="1"/>
    <col min="14082" max="14082" width="8.5" style="1" customWidth="1"/>
    <col min="14083" max="14083" width="14.5" style="1" customWidth="1"/>
    <col min="14084" max="14084" width="13" style="1" customWidth="1"/>
    <col min="14085" max="14087" width="9" style="1"/>
    <col min="14088" max="14088" width="50.625" style="1" customWidth="1"/>
    <col min="14089" max="14089" width="19.75" style="1" customWidth="1"/>
    <col min="14090" max="14336" width="9" style="1"/>
    <col min="14337" max="14337" width="6.25" style="1" customWidth="1"/>
    <col min="14338" max="14338" width="8.5" style="1" customWidth="1"/>
    <col min="14339" max="14339" width="14.5" style="1" customWidth="1"/>
    <col min="14340" max="14340" width="13" style="1" customWidth="1"/>
    <col min="14341" max="14343" width="9" style="1"/>
    <col min="14344" max="14344" width="50.625" style="1" customWidth="1"/>
    <col min="14345" max="14345" width="19.75" style="1" customWidth="1"/>
    <col min="14346" max="14592" width="9" style="1"/>
    <col min="14593" max="14593" width="6.25" style="1" customWidth="1"/>
    <col min="14594" max="14594" width="8.5" style="1" customWidth="1"/>
    <col min="14595" max="14595" width="14.5" style="1" customWidth="1"/>
    <col min="14596" max="14596" width="13" style="1" customWidth="1"/>
    <col min="14597" max="14599" width="9" style="1"/>
    <col min="14600" max="14600" width="50.625" style="1" customWidth="1"/>
    <col min="14601" max="14601" width="19.75" style="1" customWidth="1"/>
    <col min="14602" max="14848" width="9" style="1"/>
    <col min="14849" max="14849" width="6.25" style="1" customWidth="1"/>
    <col min="14850" max="14850" width="8.5" style="1" customWidth="1"/>
    <col min="14851" max="14851" width="14.5" style="1" customWidth="1"/>
    <col min="14852" max="14852" width="13" style="1" customWidth="1"/>
    <col min="14853" max="14855" width="9" style="1"/>
    <col min="14856" max="14856" width="50.625" style="1" customWidth="1"/>
    <col min="14857" max="14857" width="19.75" style="1" customWidth="1"/>
    <col min="14858" max="15104" width="9" style="1"/>
    <col min="15105" max="15105" width="6.25" style="1" customWidth="1"/>
    <col min="15106" max="15106" width="8.5" style="1" customWidth="1"/>
    <col min="15107" max="15107" width="14.5" style="1" customWidth="1"/>
    <col min="15108" max="15108" width="13" style="1" customWidth="1"/>
    <col min="15109" max="15111" width="9" style="1"/>
    <col min="15112" max="15112" width="50.625" style="1" customWidth="1"/>
    <col min="15113" max="15113" width="19.75" style="1" customWidth="1"/>
    <col min="15114" max="15360" width="9" style="1"/>
    <col min="15361" max="15361" width="6.25" style="1" customWidth="1"/>
    <col min="15362" max="15362" width="8.5" style="1" customWidth="1"/>
    <col min="15363" max="15363" width="14.5" style="1" customWidth="1"/>
    <col min="15364" max="15364" width="13" style="1" customWidth="1"/>
    <col min="15365" max="15367" width="9" style="1"/>
    <col min="15368" max="15368" width="50.625" style="1" customWidth="1"/>
    <col min="15369" max="15369" width="19.75" style="1" customWidth="1"/>
    <col min="15370" max="15616" width="9" style="1"/>
    <col min="15617" max="15617" width="6.25" style="1" customWidth="1"/>
    <col min="15618" max="15618" width="8.5" style="1" customWidth="1"/>
    <col min="15619" max="15619" width="14.5" style="1" customWidth="1"/>
    <col min="15620" max="15620" width="13" style="1" customWidth="1"/>
    <col min="15621" max="15623" width="9" style="1"/>
    <col min="15624" max="15624" width="50.625" style="1" customWidth="1"/>
    <col min="15625" max="15625" width="19.75" style="1" customWidth="1"/>
    <col min="15626" max="15872" width="9" style="1"/>
    <col min="15873" max="15873" width="6.25" style="1" customWidth="1"/>
    <col min="15874" max="15874" width="8.5" style="1" customWidth="1"/>
    <col min="15875" max="15875" width="14.5" style="1" customWidth="1"/>
    <col min="15876" max="15876" width="13" style="1" customWidth="1"/>
    <col min="15877" max="15879" width="9" style="1"/>
    <col min="15880" max="15880" width="50.625" style="1" customWidth="1"/>
    <col min="15881" max="15881" width="19.75" style="1" customWidth="1"/>
    <col min="15882" max="16128" width="9" style="1"/>
    <col min="16129" max="16129" width="6.25" style="1" customWidth="1"/>
    <col min="16130" max="16130" width="8.5" style="1" customWidth="1"/>
    <col min="16131" max="16131" width="14.5" style="1" customWidth="1"/>
    <col min="16132" max="16132" width="13" style="1" customWidth="1"/>
    <col min="16133" max="16135" width="9" style="1"/>
    <col min="16136" max="16136" width="50.625" style="1" customWidth="1"/>
    <col min="16137" max="16137" width="19.75" style="1" customWidth="1"/>
    <col min="16138" max="16384" width="9" style="1"/>
  </cols>
  <sheetData>
    <row r="1" spans="1:10" ht="27" thickBot="1">
      <c r="B1" s="88" t="s">
        <v>45</v>
      </c>
      <c r="C1" s="88"/>
      <c r="D1" s="88"/>
      <c r="E1" s="88"/>
      <c r="F1" s="88"/>
      <c r="G1" s="88"/>
      <c r="H1" s="88"/>
      <c r="I1" s="88"/>
    </row>
    <row r="2" spans="1:10" ht="17.25">
      <c r="A2" s="2" t="s">
        <v>0</v>
      </c>
      <c r="B2" s="89" t="s">
        <v>1</v>
      </c>
      <c r="C2" s="89"/>
      <c r="D2" s="89" t="s">
        <v>2</v>
      </c>
      <c r="E2" s="89"/>
      <c r="F2" s="89"/>
      <c r="G2" s="89"/>
      <c r="H2" s="89"/>
      <c r="I2" s="3" t="s">
        <v>3</v>
      </c>
    </row>
    <row r="3" spans="1:10">
      <c r="A3" s="4">
        <v>1</v>
      </c>
      <c r="B3" s="90" t="s">
        <v>4</v>
      </c>
      <c r="C3" s="18" t="s">
        <v>5</v>
      </c>
      <c r="D3" s="92" t="s">
        <v>6</v>
      </c>
      <c r="E3" s="92"/>
      <c r="F3" s="92"/>
      <c r="G3" s="92"/>
      <c r="H3" s="92"/>
      <c r="I3" s="5">
        <v>360000</v>
      </c>
    </row>
    <row r="4" spans="1:10">
      <c r="A4" s="4">
        <v>2</v>
      </c>
      <c r="B4" s="91"/>
      <c r="C4" s="18" t="s">
        <v>7</v>
      </c>
      <c r="D4" s="92" t="s">
        <v>8</v>
      </c>
      <c r="E4" s="92"/>
      <c r="F4" s="92"/>
      <c r="G4" s="92"/>
      <c r="H4" s="92"/>
      <c r="I4" s="5">
        <v>360000</v>
      </c>
    </row>
    <row r="5" spans="1:10" ht="24">
      <c r="A5" s="4">
        <v>3</v>
      </c>
      <c r="B5" s="91"/>
      <c r="C5" s="18" t="s">
        <v>9</v>
      </c>
      <c r="D5" s="92" t="s">
        <v>10</v>
      </c>
      <c r="E5" s="92"/>
      <c r="F5" s="92"/>
      <c r="G5" s="92"/>
      <c r="H5" s="92"/>
      <c r="I5" s="6" t="s">
        <v>11</v>
      </c>
    </row>
    <row r="6" spans="1:10">
      <c r="A6" s="7">
        <v>4</v>
      </c>
      <c r="B6" s="83" t="s">
        <v>12</v>
      </c>
      <c r="C6" s="19" t="s">
        <v>13</v>
      </c>
      <c r="D6" s="85" t="s">
        <v>14</v>
      </c>
      <c r="E6" s="85"/>
      <c r="F6" s="85"/>
      <c r="G6" s="85"/>
      <c r="H6" s="85"/>
      <c r="I6" s="8">
        <v>700000</v>
      </c>
    </row>
    <row r="7" spans="1:10">
      <c r="A7" s="7">
        <v>5</v>
      </c>
      <c r="B7" s="83"/>
      <c r="C7" s="19" t="s">
        <v>15</v>
      </c>
      <c r="D7" s="85" t="s">
        <v>16</v>
      </c>
      <c r="E7" s="85"/>
      <c r="F7" s="85"/>
      <c r="G7" s="85"/>
      <c r="H7" s="85"/>
      <c r="I7" s="8">
        <v>600000</v>
      </c>
    </row>
    <row r="8" spans="1:10">
      <c r="A8" s="7">
        <v>6</v>
      </c>
      <c r="B8" s="83"/>
      <c r="C8" s="19" t="s">
        <v>17</v>
      </c>
      <c r="D8" s="86" t="s">
        <v>18</v>
      </c>
      <c r="E8" s="86"/>
      <c r="F8" s="86"/>
      <c r="G8" s="86"/>
      <c r="H8" s="86"/>
      <c r="I8" s="8">
        <v>430000</v>
      </c>
    </row>
    <row r="9" spans="1:10" ht="28.5" customHeight="1">
      <c r="A9" s="7">
        <v>7</v>
      </c>
      <c r="B9" s="83"/>
      <c r="C9" s="19" t="s">
        <v>19</v>
      </c>
      <c r="D9" s="87" t="s">
        <v>20</v>
      </c>
      <c r="E9" s="87"/>
      <c r="F9" s="87"/>
      <c r="G9" s="87"/>
      <c r="H9" s="87"/>
      <c r="I9" s="8">
        <v>750000</v>
      </c>
      <c r="J9" s="9"/>
    </row>
    <row r="10" spans="1:10" ht="28.5" customHeight="1">
      <c r="A10" s="7">
        <v>8</v>
      </c>
      <c r="B10" s="83"/>
      <c r="C10" s="19" t="s">
        <v>21</v>
      </c>
      <c r="D10" s="85" t="s">
        <v>22</v>
      </c>
      <c r="E10" s="85"/>
      <c r="F10" s="85"/>
      <c r="G10" s="85"/>
      <c r="H10" s="85"/>
      <c r="I10" s="8">
        <v>1000000</v>
      </c>
    </row>
    <row r="11" spans="1:10" ht="28.5" customHeight="1">
      <c r="A11" s="7">
        <v>9</v>
      </c>
      <c r="B11" s="83"/>
      <c r="C11" s="19" t="s">
        <v>23</v>
      </c>
      <c r="D11" s="85" t="s">
        <v>24</v>
      </c>
      <c r="E11" s="85"/>
      <c r="F11" s="85"/>
      <c r="G11" s="85"/>
      <c r="H11" s="85"/>
      <c r="I11" s="8">
        <v>550000</v>
      </c>
    </row>
    <row r="12" spans="1:10" ht="34.5" customHeight="1">
      <c r="A12" s="76">
        <v>10</v>
      </c>
      <c r="B12" s="83"/>
      <c r="C12" s="74" t="s">
        <v>25</v>
      </c>
      <c r="D12" s="20" t="s">
        <v>26</v>
      </c>
      <c r="E12" s="75" t="s">
        <v>27</v>
      </c>
      <c r="F12" s="75"/>
      <c r="G12" s="75"/>
      <c r="H12" s="75"/>
      <c r="I12" s="8">
        <v>450000</v>
      </c>
    </row>
    <row r="13" spans="1:10" ht="34.5" customHeight="1">
      <c r="A13" s="76"/>
      <c r="B13" s="83"/>
      <c r="C13" s="74"/>
      <c r="D13" s="20" t="s">
        <v>28</v>
      </c>
      <c r="E13" s="75" t="s">
        <v>29</v>
      </c>
      <c r="F13" s="75"/>
      <c r="G13" s="75"/>
      <c r="H13" s="75"/>
      <c r="I13" s="8">
        <v>615000</v>
      </c>
    </row>
    <row r="14" spans="1:10" ht="34.5" customHeight="1">
      <c r="A14" s="76">
        <v>11</v>
      </c>
      <c r="B14" s="83"/>
      <c r="C14" s="74" t="s">
        <v>30</v>
      </c>
      <c r="D14" s="20" t="s">
        <v>31</v>
      </c>
      <c r="E14" s="82" t="s">
        <v>32</v>
      </c>
      <c r="F14" s="82"/>
      <c r="G14" s="82"/>
      <c r="H14" s="82"/>
      <c r="I14" s="8">
        <v>600000</v>
      </c>
    </row>
    <row r="15" spans="1:10" ht="34.5" customHeight="1">
      <c r="A15" s="76"/>
      <c r="B15" s="83"/>
      <c r="C15" s="74"/>
      <c r="D15" s="20" t="s">
        <v>33</v>
      </c>
      <c r="E15" s="75" t="s">
        <v>34</v>
      </c>
      <c r="F15" s="75"/>
      <c r="G15" s="75"/>
      <c r="H15" s="75"/>
      <c r="I15" s="8">
        <v>650000</v>
      </c>
    </row>
    <row r="16" spans="1:10" ht="34.5" customHeight="1">
      <c r="A16" s="76">
        <v>12</v>
      </c>
      <c r="B16" s="83"/>
      <c r="C16" s="74" t="s">
        <v>35</v>
      </c>
      <c r="D16" s="20" t="s">
        <v>36</v>
      </c>
      <c r="E16" s="75" t="s">
        <v>37</v>
      </c>
      <c r="F16" s="75"/>
      <c r="G16" s="75"/>
      <c r="H16" s="75"/>
      <c r="I16" s="8">
        <v>1500000</v>
      </c>
    </row>
    <row r="17" spans="1:9" ht="34.5" customHeight="1">
      <c r="A17" s="76"/>
      <c r="B17" s="83"/>
      <c r="C17" s="74"/>
      <c r="D17" s="20" t="s">
        <v>38</v>
      </c>
      <c r="E17" s="75" t="s">
        <v>39</v>
      </c>
      <c r="F17" s="75"/>
      <c r="G17" s="75"/>
      <c r="H17" s="75"/>
      <c r="I17" s="8">
        <v>1700000</v>
      </c>
    </row>
    <row r="18" spans="1:9" ht="59.25" customHeight="1">
      <c r="A18" s="76">
        <v>13</v>
      </c>
      <c r="B18" s="83"/>
      <c r="C18" s="78" t="s">
        <v>40</v>
      </c>
      <c r="D18" s="21" t="s">
        <v>41</v>
      </c>
      <c r="E18" s="80" t="s">
        <v>42</v>
      </c>
      <c r="F18" s="80"/>
      <c r="G18" s="80"/>
      <c r="H18" s="80"/>
      <c r="I18" s="10">
        <v>3000000</v>
      </c>
    </row>
    <row r="19" spans="1:9" ht="59.25" customHeight="1" thickBot="1">
      <c r="A19" s="77"/>
      <c r="B19" s="84"/>
      <c r="C19" s="79"/>
      <c r="D19" s="22" t="s">
        <v>43</v>
      </c>
      <c r="E19" s="81" t="s">
        <v>44</v>
      </c>
      <c r="F19" s="81"/>
      <c r="G19" s="81"/>
      <c r="H19" s="81"/>
      <c r="I19" s="11">
        <v>3000000</v>
      </c>
    </row>
  </sheetData>
  <mergeCells count="30">
    <mergeCell ref="B1:I1"/>
    <mergeCell ref="B2:C2"/>
    <mergeCell ref="D2:H2"/>
    <mergeCell ref="B3:B5"/>
    <mergeCell ref="D3:H3"/>
    <mergeCell ref="D4:H4"/>
    <mergeCell ref="D5:H5"/>
    <mergeCell ref="A12:A13"/>
    <mergeCell ref="C12:C13"/>
    <mergeCell ref="E12:H12"/>
    <mergeCell ref="E13:H13"/>
    <mergeCell ref="A14:A15"/>
    <mergeCell ref="C14:C15"/>
    <mergeCell ref="E14:H14"/>
    <mergeCell ref="E15:H15"/>
    <mergeCell ref="B6:B19"/>
    <mergeCell ref="D6:H6"/>
    <mergeCell ref="D7:H7"/>
    <mergeCell ref="D8:H8"/>
    <mergeCell ref="D9:H9"/>
    <mergeCell ref="D10:H10"/>
    <mergeCell ref="D11:H11"/>
    <mergeCell ref="A16:A17"/>
    <mergeCell ref="C16:C17"/>
    <mergeCell ref="E16:H16"/>
    <mergeCell ref="E17:H17"/>
    <mergeCell ref="A18:A19"/>
    <mergeCell ref="C18:C19"/>
    <mergeCell ref="E18:H18"/>
    <mergeCell ref="E19:H19"/>
  </mergeCells>
  <phoneticPr fontId="1" type="noConversion"/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J162"/>
  <sheetViews>
    <sheetView tabSelected="1" zoomScaleNormal="100" workbookViewId="0">
      <selection activeCell="E4" sqref="E4:H4"/>
    </sheetView>
  </sheetViews>
  <sheetFormatPr defaultRowHeight="16.5"/>
  <cols>
    <col min="1" max="1" width="6.25" style="1" customWidth="1"/>
    <col min="2" max="2" width="8.5" style="33" customWidth="1"/>
    <col min="3" max="3" width="24.75" style="33" bestFit="1" customWidth="1"/>
    <col min="4" max="4" width="6.625" style="33" customWidth="1"/>
    <col min="5" max="5" width="9" style="33" customWidth="1"/>
    <col min="6" max="7" width="9" style="33"/>
    <col min="8" max="8" width="51.625" style="33" customWidth="1"/>
    <col min="9" max="9" width="16.125" style="55" customWidth="1"/>
    <col min="10" max="10" width="31.75" style="57" bestFit="1" customWidth="1"/>
    <col min="11" max="251" width="9" style="1"/>
    <col min="252" max="252" width="6.25" style="1" customWidth="1"/>
    <col min="253" max="253" width="8.5" style="1" customWidth="1"/>
    <col min="254" max="254" width="14.5" style="1" customWidth="1"/>
    <col min="255" max="255" width="13" style="1" customWidth="1"/>
    <col min="256" max="258" width="9" style="1"/>
    <col min="259" max="259" width="50.625" style="1" customWidth="1"/>
    <col min="260" max="260" width="19.75" style="1" customWidth="1"/>
    <col min="261" max="507" width="9" style="1"/>
    <col min="508" max="508" width="6.25" style="1" customWidth="1"/>
    <col min="509" max="509" width="8.5" style="1" customWidth="1"/>
    <col min="510" max="510" width="14.5" style="1" customWidth="1"/>
    <col min="511" max="511" width="13" style="1" customWidth="1"/>
    <col min="512" max="514" width="9" style="1"/>
    <col min="515" max="515" width="50.625" style="1" customWidth="1"/>
    <col min="516" max="516" width="19.75" style="1" customWidth="1"/>
    <col min="517" max="763" width="9" style="1"/>
    <col min="764" max="764" width="6.25" style="1" customWidth="1"/>
    <col min="765" max="765" width="8.5" style="1" customWidth="1"/>
    <col min="766" max="766" width="14.5" style="1" customWidth="1"/>
    <col min="767" max="767" width="13" style="1" customWidth="1"/>
    <col min="768" max="770" width="9" style="1"/>
    <col min="771" max="771" width="50.625" style="1" customWidth="1"/>
    <col min="772" max="772" width="19.75" style="1" customWidth="1"/>
    <col min="773" max="1019" width="9" style="1"/>
    <col min="1020" max="1020" width="6.25" style="1" customWidth="1"/>
    <col min="1021" max="1021" width="8.5" style="1" customWidth="1"/>
    <col min="1022" max="1022" width="14.5" style="1" customWidth="1"/>
    <col min="1023" max="1023" width="13" style="1" customWidth="1"/>
    <col min="1024" max="1026" width="9" style="1"/>
    <col min="1027" max="1027" width="50.625" style="1" customWidth="1"/>
    <col min="1028" max="1028" width="19.75" style="1" customWidth="1"/>
    <col min="1029" max="1275" width="9" style="1"/>
    <col min="1276" max="1276" width="6.25" style="1" customWidth="1"/>
    <col min="1277" max="1277" width="8.5" style="1" customWidth="1"/>
    <col min="1278" max="1278" width="14.5" style="1" customWidth="1"/>
    <col min="1279" max="1279" width="13" style="1" customWidth="1"/>
    <col min="1280" max="1282" width="9" style="1"/>
    <col min="1283" max="1283" width="50.625" style="1" customWidth="1"/>
    <col min="1284" max="1284" width="19.75" style="1" customWidth="1"/>
    <col min="1285" max="1531" width="9" style="1"/>
    <col min="1532" max="1532" width="6.25" style="1" customWidth="1"/>
    <col min="1533" max="1533" width="8.5" style="1" customWidth="1"/>
    <col min="1534" max="1534" width="14.5" style="1" customWidth="1"/>
    <col min="1535" max="1535" width="13" style="1" customWidth="1"/>
    <col min="1536" max="1538" width="9" style="1"/>
    <col min="1539" max="1539" width="50.625" style="1" customWidth="1"/>
    <col min="1540" max="1540" width="19.75" style="1" customWidth="1"/>
    <col min="1541" max="1787" width="9" style="1"/>
    <col min="1788" max="1788" width="6.25" style="1" customWidth="1"/>
    <col min="1789" max="1789" width="8.5" style="1" customWidth="1"/>
    <col min="1790" max="1790" width="14.5" style="1" customWidth="1"/>
    <col min="1791" max="1791" width="13" style="1" customWidth="1"/>
    <col min="1792" max="1794" width="9" style="1"/>
    <col min="1795" max="1795" width="50.625" style="1" customWidth="1"/>
    <col min="1796" max="1796" width="19.75" style="1" customWidth="1"/>
    <col min="1797" max="2043" width="9" style="1"/>
    <col min="2044" max="2044" width="6.25" style="1" customWidth="1"/>
    <col min="2045" max="2045" width="8.5" style="1" customWidth="1"/>
    <col min="2046" max="2046" width="14.5" style="1" customWidth="1"/>
    <col min="2047" max="2047" width="13" style="1" customWidth="1"/>
    <col min="2048" max="2050" width="9" style="1"/>
    <col min="2051" max="2051" width="50.625" style="1" customWidth="1"/>
    <col min="2052" max="2052" width="19.75" style="1" customWidth="1"/>
    <col min="2053" max="2299" width="9" style="1"/>
    <col min="2300" max="2300" width="6.25" style="1" customWidth="1"/>
    <col min="2301" max="2301" width="8.5" style="1" customWidth="1"/>
    <col min="2302" max="2302" width="14.5" style="1" customWidth="1"/>
    <col min="2303" max="2303" width="13" style="1" customWidth="1"/>
    <col min="2304" max="2306" width="9" style="1"/>
    <col min="2307" max="2307" width="50.625" style="1" customWidth="1"/>
    <col min="2308" max="2308" width="19.75" style="1" customWidth="1"/>
    <col min="2309" max="2555" width="9" style="1"/>
    <col min="2556" max="2556" width="6.25" style="1" customWidth="1"/>
    <col min="2557" max="2557" width="8.5" style="1" customWidth="1"/>
    <col min="2558" max="2558" width="14.5" style="1" customWidth="1"/>
    <col min="2559" max="2559" width="13" style="1" customWidth="1"/>
    <col min="2560" max="2562" width="9" style="1"/>
    <col min="2563" max="2563" width="50.625" style="1" customWidth="1"/>
    <col min="2564" max="2564" width="19.75" style="1" customWidth="1"/>
    <col min="2565" max="2811" width="9" style="1"/>
    <col min="2812" max="2812" width="6.25" style="1" customWidth="1"/>
    <col min="2813" max="2813" width="8.5" style="1" customWidth="1"/>
    <col min="2814" max="2814" width="14.5" style="1" customWidth="1"/>
    <col min="2815" max="2815" width="13" style="1" customWidth="1"/>
    <col min="2816" max="2818" width="9" style="1"/>
    <col min="2819" max="2819" width="50.625" style="1" customWidth="1"/>
    <col min="2820" max="2820" width="19.75" style="1" customWidth="1"/>
    <col min="2821" max="3067" width="9" style="1"/>
    <col min="3068" max="3068" width="6.25" style="1" customWidth="1"/>
    <col min="3069" max="3069" width="8.5" style="1" customWidth="1"/>
    <col min="3070" max="3070" width="14.5" style="1" customWidth="1"/>
    <col min="3071" max="3071" width="13" style="1" customWidth="1"/>
    <col min="3072" max="3074" width="9" style="1"/>
    <col min="3075" max="3075" width="50.625" style="1" customWidth="1"/>
    <col min="3076" max="3076" width="19.75" style="1" customWidth="1"/>
    <col min="3077" max="3323" width="9" style="1"/>
    <col min="3324" max="3324" width="6.25" style="1" customWidth="1"/>
    <col min="3325" max="3325" width="8.5" style="1" customWidth="1"/>
    <col min="3326" max="3326" width="14.5" style="1" customWidth="1"/>
    <col min="3327" max="3327" width="13" style="1" customWidth="1"/>
    <col min="3328" max="3330" width="9" style="1"/>
    <col min="3331" max="3331" width="50.625" style="1" customWidth="1"/>
    <col min="3332" max="3332" width="19.75" style="1" customWidth="1"/>
    <col min="3333" max="3579" width="9" style="1"/>
    <col min="3580" max="3580" width="6.25" style="1" customWidth="1"/>
    <col min="3581" max="3581" width="8.5" style="1" customWidth="1"/>
    <col min="3582" max="3582" width="14.5" style="1" customWidth="1"/>
    <col min="3583" max="3583" width="13" style="1" customWidth="1"/>
    <col min="3584" max="3586" width="9" style="1"/>
    <col min="3587" max="3587" width="50.625" style="1" customWidth="1"/>
    <col min="3588" max="3588" width="19.75" style="1" customWidth="1"/>
    <col min="3589" max="3835" width="9" style="1"/>
    <col min="3836" max="3836" width="6.25" style="1" customWidth="1"/>
    <col min="3837" max="3837" width="8.5" style="1" customWidth="1"/>
    <col min="3838" max="3838" width="14.5" style="1" customWidth="1"/>
    <col min="3839" max="3839" width="13" style="1" customWidth="1"/>
    <col min="3840" max="3842" width="9" style="1"/>
    <col min="3843" max="3843" width="50.625" style="1" customWidth="1"/>
    <col min="3844" max="3844" width="19.75" style="1" customWidth="1"/>
    <col min="3845" max="4091" width="9" style="1"/>
    <col min="4092" max="4092" width="6.25" style="1" customWidth="1"/>
    <col min="4093" max="4093" width="8.5" style="1" customWidth="1"/>
    <col min="4094" max="4094" width="14.5" style="1" customWidth="1"/>
    <col min="4095" max="4095" width="13" style="1" customWidth="1"/>
    <col min="4096" max="4098" width="9" style="1"/>
    <col min="4099" max="4099" width="50.625" style="1" customWidth="1"/>
    <col min="4100" max="4100" width="19.75" style="1" customWidth="1"/>
    <col min="4101" max="4347" width="9" style="1"/>
    <col min="4348" max="4348" width="6.25" style="1" customWidth="1"/>
    <col min="4349" max="4349" width="8.5" style="1" customWidth="1"/>
    <col min="4350" max="4350" width="14.5" style="1" customWidth="1"/>
    <col min="4351" max="4351" width="13" style="1" customWidth="1"/>
    <col min="4352" max="4354" width="9" style="1"/>
    <col min="4355" max="4355" width="50.625" style="1" customWidth="1"/>
    <col min="4356" max="4356" width="19.75" style="1" customWidth="1"/>
    <col min="4357" max="4603" width="9" style="1"/>
    <col min="4604" max="4604" width="6.25" style="1" customWidth="1"/>
    <col min="4605" max="4605" width="8.5" style="1" customWidth="1"/>
    <col min="4606" max="4606" width="14.5" style="1" customWidth="1"/>
    <col min="4607" max="4607" width="13" style="1" customWidth="1"/>
    <col min="4608" max="4610" width="9" style="1"/>
    <col min="4611" max="4611" width="50.625" style="1" customWidth="1"/>
    <col min="4612" max="4612" width="19.75" style="1" customWidth="1"/>
    <col min="4613" max="4859" width="9" style="1"/>
    <col min="4860" max="4860" width="6.25" style="1" customWidth="1"/>
    <col min="4861" max="4861" width="8.5" style="1" customWidth="1"/>
    <col min="4862" max="4862" width="14.5" style="1" customWidth="1"/>
    <col min="4863" max="4863" width="13" style="1" customWidth="1"/>
    <col min="4864" max="4866" width="9" style="1"/>
    <col min="4867" max="4867" width="50.625" style="1" customWidth="1"/>
    <col min="4868" max="4868" width="19.75" style="1" customWidth="1"/>
    <col min="4869" max="5115" width="9" style="1"/>
    <col min="5116" max="5116" width="6.25" style="1" customWidth="1"/>
    <col min="5117" max="5117" width="8.5" style="1" customWidth="1"/>
    <col min="5118" max="5118" width="14.5" style="1" customWidth="1"/>
    <col min="5119" max="5119" width="13" style="1" customWidth="1"/>
    <col min="5120" max="5122" width="9" style="1"/>
    <col min="5123" max="5123" width="50.625" style="1" customWidth="1"/>
    <col min="5124" max="5124" width="19.75" style="1" customWidth="1"/>
    <col min="5125" max="5371" width="9" style="1"/>
    <col min="5372" max="5372" width="6.25" style="1" customWidth="1"/>
    <col min="5373" max="5373" width="8.5" style="1" customWidth="1"/>
    <col min="5374" max="5374" width="14.5" style="1" customWidth="1"/>
    <col min="5375" max="5375" width="13" style="1" customWidth="1"/>
    <col min="5376" max="5378" width="9" style="1"/>
    <col min="5379" max="5379" width="50.625" style="1" customWidth="1"/>
    <col min="5380" max="5380" width="19.75" style="1" customWidth="1"/>
    <col min="5381" max="5627" width="9" style="1"/>
    <col min="5628" max="5628" width="6.25" style="1" customWidth="1"/>
    <col min="5629" max="5629" width="8.5" style="1" customWidth="1"/>
    <col min="5630" max="5630" width="14.5" style="1" customWidth="1"/>
    <col min="5631" max="5631" width="13" style="1" customWidth="1"/>
    <col min="5632" max="5634" width="9" style="1"/>
    <col min="5635" max="5635" width="50.625" style="1" customWidth="1"/>
    <col min="5636" max="5636" width="19.75" style="1" customWidth="1"/>
    <col min="5637" max="5883" width="9" style="1"/>
    <col min="5884" max="5884" width="6.25" style="1" customWidth="1"/>
    <col min="5885" max="5885" width="8.5" style="1" customWidth="1"/>
    <col min="5886" max="5886" width="14.5" style="1" customWidth="1"/>
    <col min="5887" max="5887" width="13" style="1" customWidth="1"/>
    <col min="5888" max="5890" width="9" style="1"/>
    <col min="5891" max="5891" width="50.625" style="1" customWidth="1"/>
    <col min="5892" max="5892" width="19.75" style="1" customWidth="1"/>
    <col min="5893" max="6139" width="9" style="1"/>
    <col min="6140" max="6140" width="6.25" style="1" customWidth="1"/>
    <col min="6141" max="6141" width="8.5" style="1" customWidth="1"/>
    <col min="6142" max="6142" width="14.5" style="1" customWidth="1"/>
    <col min="6143" max="6143" width="13" style="1" customWidth="1"/>
    <col min="6144" max="6146" width="9" style="1"/>
    <col min="6147" max="6147" width="50.625" style="1" customWidth="1"/>
    <col min="6148" max="6148" width="19.75" style="1" customWidth="1"/>
    <col min="6149" max="6395" width="9" style="1"/>
    <col min="6396" max="6396" width="6.25" style="1" customWidth="1"/>
    <col min="6397" max="6397" width="8.5" style="1" customWidth="1"/>
    <col min="6398" max="6398" width="14.5" style="1" customWidth="1"/>
    <col min="6399" max="6399" width="13" style="1" customWidth="1"/>
    <col min="6400" max="6402" width="9" style="1"/>
    <col min="6403" max="6403" width="50.625" style="1" customWidth="1"/>
    <col min="6404" max="6404" width="19.75" style="1" customWidth="1"/>
    <col min="6405" max="6651" width="9" style="1"/>
    <col min="6652" max="6652" width="6.25" style="1" customWidth="1"/>
    <col min="6653" max="6653" width="8.5" style="1" customWidth="1"/>
    <col min="6654" max="6654" width="14.5" style="1" customWidth="1"/>
    <col min="6655" max="6655" width="13" style="1" customWidth="1"/>
    <col min="6656" max="6658" width="9" style="1"/>
    <col min="6659" max="6659" width="50.625" style="1" customWidth="1"/>
    <col min="6660" max="6660" width="19.75" style="1" customWidth="1"/>
    <col min="6661" max="6907" width="9" style="1"/>
    <col min="6908" max="6908" width="6.25" style="1" customWidth="1"/>
    <col min="6909" max="6909" width="8.5" style="1" customWidth="1"/>
    <col min="6910" max="6910" width="14.5" style="1" customWidth="1"/>
    <col min="6911" max="6911" width="13" style="1" customWidth="1"/>
    <col min="6912" max="6914" width="9" style="1"/>
    <col min="6915" max="6915" width="50.625" style="1" customWidth="1"/>
    <col min="6916" max="6916" width="19.75" style="1" customWidth="1"/>
    <col min="6917" max="7163" width="9" style="1"/>
    <col min="7164" max="7164" width="6.25" style="1" customWidth="1"/>
    <col min="7165" max="7165" width="8.5" style="1" customWidth="1"/>
    <col min="7166" max="7166" width="14.5" style="1" customWidth="1"/>
    <col min="7167" max="7167" width="13" style="1" customWidth="1"/>
    <col min="7168" max="7170" width="9" style="1"/>
    <col min="7171" max="7171" width="50.625" style="1" customWidth="1"/>
    <col min="7172" max="7172" width="19.75" style="1" customWidth="1"/>
    <col min="7173" max="7419" width="9" style="1"/>
    <col min="7420" max="7420" width="6.25" style="1" customWidth="1"/>
    <col min="7421" max="7421" width="8.5" style="1" customWidth="1"/>
    <col min="7422" max="7422" width="14.5" style="1" customWidth="1"/>
    <col min="7423" max="7423" width="13" style="1" customWidth="1"/>
    <col min="7424" max="7426" width="9" style="1"/>
    <col min="7427" max="7427" width="50.625" style="1" customWidth="1"/>
    <col min="7428" max="7428" width="19.75" style="1" customWidth="1"/>
    <col min="7429" max="7675" width="9" style="1"/>
    <col min="7676" max="7676" width="6.25" style="1" customWidth="1"/>
    <col min="7677" max="7677" width="8.5" style="1" customWidth="1"/>
    <col min="7678" max="7678" width="14.5" style="1" customWidth="1"/>
    <col min="7679" max="7679" width="13" style="1" customWidth="1"/>
    <col min="7680" max="7682" width="9" style="1"/>
    <col min="7683" max="7683" width="50.625" style="1" customWidth="1"/>
    <col min="7684" max="7684" width="19.75" style="1" customWidth="1"/>
    <col min="7685" max="7931" width="9" style="1"/>
    <col min="7932" max="7932" width="6.25" style="1" customWidth="1"/>
    <col min="7933" max="7933" width="8.5" style="1" customWidth="1"/>
    <col min="7934" max="7934" width="14.5" style="1" customWidth="1"/>
    <col min="7935" max="7935" width="13" style="1" customWidth="1"/>
    <col min="7936" max="7938" width="9" style="1"/>
    <col min="7939" max="7939" width="50.625" style="1" customWidth="1"/>
    <col min="7940" max="7940" width="19.75" style="1" customWidth="1"/>
    <col min="7941" max="8187" width="9" style="1"/>
    <col min="8188" max="8188" width="6.25" style="1" customWidth="1"/>
    <col min="8189" max="8189" width="8.5" style="1" customWidth="1"/>
    <col min="8190" max="8190" width="14.5" style="1" customWidth="1"/>
    <col min="8191" max="8191" width="13" style="1" customWidth="1"/>
    <col min="8192" max="8194" width="9" style="1"/>
    <col min="8195" max="8195" width="50.625" style="1" customWidth="1"/>
    <col min="8196" max="8196" width="19.75" style="1" customWidth="1"/>
    <col min="8197" max="8443" width="9" style="1"/>
    <col min="8444" max="8444" width="6.25" style="1" customWidth="1"/>
    <col min="8445" max="8445" width="8.5" style="1" customWidth="1"/>
    <col min="8446" max="8446" width="14.5" style="1" customWidth="1"/>
    <col min="8447" max="8447" width="13" style="1" customWidth="1"/>
    <col min="8448" max="8450" width="9" style="1"/>
    <col min="8451" max="8451" width="50.625" style="1" customWidth="1"/>
    <col min="8452" max="8452" width="19.75" style="1" customWidth="1"/>
    <col min="8453" max="8699" width="9" style="1"/>
    <col min="8700" max="8700" width="6.25" style="1" customWidth="1"/>
    <col min="8701" max="8701" width="8.5" style="1" customWidth="1"/>
    <col min="8702" max="8702" width="14.5" style="1" customWidth="1"/>
    <col min="8703" max="8703" width="13" style="1" customWidth="1"/>
    <col min="8704" max="8706" width="9" style="1"/>
    <col min="8707" max="8707" width="50.625" style="1" customWidth="1"/>
    <col min="8708" max="8708" width="19.75" style="1" customWidth="1"/>
    <col min="8709" max="8955" width="9" style="1"/>
    <col min="8956" max="8956" width="6.25" style="1" customWidth="1"/>
    <col min="8957" max="8957" width="8.5" style="1" customWidth="1"/>
    <col min="8958" max="8958" width="14.5" style="1" customWidth="1"/>
    <col min="8959" max="8959" width="13" style="1" customWidth="1"/>
    <col min="8960" max="8962" width="9" style="1"/>
    <col min="8963" max="8963" width="50.625" style="1" customWidth="1"/>
    <col min="8964" max="8964" width="19.75" style="1" customWidth="1"/>
    <col min="8965" max="9211" width="9" style="1"/>
    <col min="9212" max="9212" width="6.25" style="1" customWidth="1"/>
    <col min="9213" max="9213" width="8.5" style="1" customWidth="1"/>
    <col min="9214" max="9214" width="14.5" style="1" customWidth="1"/>
    <col min="9215" max="9215" width="13" style="1" customWidth="1"/>
    <col min="9216" max="9218" width="9" style="1"/>
    <col min="9219" max="9219" width="50.625" style="1" customWidth="1"/>
    <col min="9220" max="9220" width="19.75" style="1" customWidth="1"/>
    <col min="9221" max="9467" width="9" style="1"/>
    <col min="9468" max="9468" width="6.25" style="1" customWidth="1"/>
    <col min="9469" max="9469" width="8.5" style="1" customWidth="1"/>
    <col min="9470" max="9470" width="14.5" style="1" customWidth="1"/>
    <col min="9471" max="9471" width="13" style="1" customWidth="1"/>
    <col min="9472" max="9474" width="9" style="1"/>
    <col min="9475" max="9475" width="50.625" style="1" customWidth="1"/>
    <col min="9476" max="9476" width="19.75" style="1" customWidth="1"/>
    <col min="9477" max="9723" width="9" style="1"/>
    <col min="9724" max="9724" width="6.25" style="1" customWidth="1"/>
    <col min="9725" max="9725" width="8.5" style="1" customWidth="1"/>
    <col min="9726" max="9726" width="14.5" style="1" customWidth="1"/>
    <col min="9727" max="9727" width="13" style="1" customWidth="1"/>
    <col min="9728" max="9730" width="9" style="1"/>
    <col min="9731" max="9731" width="50.625" style="1" customWidth="1"/>
    <col min="9732" max="9732" width="19.75" style="1" customWidth="1"/>
    <col min="9733" max="9979" width="9" style="1"/>
    <col min="9980" max="9980" width="6.25" style="1" customWidth="1"/>
    <col min="9981" max="9981" width="8.5" style="1" customWidth="1"/>
    <col min="9982" max="9982" width="14.5" style="1" customWidth="1"/>
    <col min="9983" max="9983" width="13" style="1" customWidth="1"/>
    <col min="9984" max="9986" width="9" style="1"/>
    <col min="9987" max="9987" width="50.625" style="1" customWidth="1"/>
    <col min="9988" max="9988" width="19.75" style="1" customWidth="1"/>
    <col min="9989" max="10235" width="9" style="1"/>
    <col min="10236" max="10236" width="6.25" style="1" customWidth="1"/>
    <col min="10237" max="10237" width="8.5" style="1" customWidth="1"/>
    <col min="10238" max="10238" width="14.5" style="1" customWidth="1"/>
    <col min="10239" max="10239" width="13" style="1" customWidth="1"/>
    <col min="10240" max="10242" width="9" style="1"/>
    <col min="10243" max="10243" width="50.625" style="1" customWidth="1"/>
    <col min="10244" max="10244" width="19.75" style="1" customWidth="1"/>
    <col min="10245" max="10491" width="9" style="1"/>
    <col min="10492" max="10492" width="6.25" style="1" customWidth="1"/>
    <col min="10493" max="10493" width="8.5" style="1" customWidth="1"/>
    <col min="10494" max="10494" width="14.5" style="1" customWidth="1"/>
    <col min="10495" max="10495" width="13" style="1" customWidth="1"/>
    <col min="10496" max="10498" width="9" style="1"/>
    <col min="10499" max="10499" width="50.625" style="1" customWidth="1"/>
    <col min="10500" max="10500" width="19.75" style="1" customWidth="1"/>
    <col min="10501" max="10747" width="9" style="1"/>
    <col min="10748" max="10748" width="6.25" style="1" customWidth="1"/>
    <col min="10749" max="10749" width="8.5" style="1" customWidth="1"/>
    <col min="10750" max="10750" width="14.5" style="1" customWidth="1"/>
    <col min="10751" max="10751" width="13" style="1" customWidth="1"/>
    <col min="10752" max="10754" width="9" style="1"/>
    <col min="10755" max="10755" width="50.625" style="1" customWidth="1"/>
    <col min="10756" max="10756" width="19.75" style="1" customWidth="1"/>
    <col min="10757" max="11003" width="9" style="1"/>
    <col min="11004" max="11004" width="6.25" style="1" customWidth="1"/>
    <col min="11005" max="11005" width="8.5" style="1" customWidth="1"/>
    <col min="11006" max="11006" width="14.5" style="1" customWidth="1"/>
    <col min="11007" max="11007" width="13" style="1" customWidth="1"/>
    <col min="11008" max="11010" width="9" style="1"/>
    <col min="11011" max="11011" width="50.625" style="1" customWidth="1"/>
    <col min="11012" max="11012" width="19.75" style="1" customWidth="1"/>
    <col min="11013" max="11259" width="9" style="1"/>
    <col min="11260" max="11260" width="6.25" style="1" customWidth="1"/>
    <col min="11261" max="11261" width="8.5" style="1" customWidth="1"/>
    <col min="11262" max="11262" width="14.5" style="1" customWidth="1"/>
    <col min="11263" max="11263" width="13" style="1" customWidth="1"/>
    <col min="11264" max="11266" width="9" style="1"/>
    <col min="11267" max="11267" width="50.625" style="1" customWidth="1"/>
    <col min="11268" max="11268" width="19.75" style="1" customWidth="1"/>
    <col min="11269" max="11515" width="9" style="1"/>
    <col min="11516" max="11516" width="6.25" style="1" customWidth="1"/>
    <col min="11517" max="11517" width="8.5" style="1" customWidth="1"/>
    <col min="11518" max="11518" width="14.5" style="1" customWidth="1"/>
    <col min="11519" max="11519" width="13" style="1" customWidth="1"/>
    <col min="11520" max="11522" width="9" style="1"/>
    <col min="11523" max="11523" width="50.625" style="1" customWidth="1"/>
    <col min="11524" max="11524" width="19.75" style="1" customWidth="1"/>
    <col min="11525" max="11771" width="9" style="1"/>
    <col min="11772" max="11772" width="6.25" style="1" customWidth="1"/>
    <col min="11773" max="11773" width="8.5" style="1" customWidth="1"/>
    <col min="11774" max="11774" width="14.5" style="1" customWidth="1"/>
    <col min="11775" max="11775" width="13" style="1" customWidth="1"/>
    <col min="11776" max="11778" width="9" style="1"/>
    <col min="11779" max="11779" width="50.625" style="1" customWidth="1"/>
    <col min="11780" max="11780" width="19.75" style="1" customWidth="1"/>
    <col min="11781" max="12027" width="9" style="1"/>
    <col min="12028" max="12028" width="6.25" style="1" customWidth="1"/>
    <col min="12029" max="12029" width="8.5" style="1" customWidth="1"/>
    <col min="12030" max="12030" width="14.5" style="1" customWidth="1"/>
    <col min="12031" max="12031" width="13" style="1" customWidth="1"/>
    <col min="12032" max="12034" width="9" style="1"/>
    <col min="12035" max="12035" width="50.625" style="1" customWidth="1"/>
    <col min="12036" max="12036" width="19.75" style="1" customWidth="1"/>
    <col min="12037" max="12283" width="9" style="1"/>
    <col min="12284" max="12284" width="6.25" style="1" customWidth="1"/>
    <col min="12285" max="12285" width="8.5" style="1" customWidth="1"/>
    <col min="12286" max="12286" width="14.5" style="1" customWidth="1"/>
    <col min="12287" max="12287" width="13" style="1" customWidth="1"/>
    <col min="12288" max="12290" width="9" style="1"/>
    <col min="12291" max="12291" width="50.625" style="1" customWidth="1"/>
    <col min="12292" max="12292" width="19.75" style="1" customWidth="1"/>
    <col min="12293" max="12539" width="9" style="1"/>
    <col min="12540" max="12540" width="6.25" style="1" customWidth="1"/>
    <col min="12541" max="12541" width="8.5" style="1" customWidth="1"/>
    <col min="12542" max="12542" width="14.5" style="1" customWidth="1"/>
    <col min="12543" max="12543" width="13" style="1" customWidth="1"/>
    <col min="12544" max="12546" width="9" style="1"/>
    <col min="12547" max="12547" width="50.625" style="1" customWidth="1"/>
    <col min="12548" max="12548" width="19.75" style="1" customWidth="1"/>
    <col min="12549" max="12795" width="9" style="1"/>
    <col min="12796" max="12796" width="6.25" style="1" customWidth="1"/>
    <col min="12797" max="12797" width="8.5" style="1" customWidth="1"/>
    <col min="12798" max="12798" width="14.5" style="1" customWidth="1"/>
    <col min="12799" max="12799" width="13" style="1" customWidth="1"/>
    <col min="12800" max="12802" width="9" style="1"/>
    <col min="12803" max="12803" width="50.625" style="1" customWidth="1"/>
    <col min="12804" max="12804" width="19.75" style="1" customWidth="1"/>
    <col min="12805" max="13051" width="9" style="1"/>
    <col min="13052" max="13052" width="6.25" style="1" customWidth="1"/>
    <col min="13053" max="13053" width="8.5" style="1" customWidth="1"/>
    <col min="13054" max="13054" width="14.5" style="1" customWidth="1"/>
    <col min="13055" max="13055" width="13" style="1" customWidth="1"/>
    <col min="13056" max="13058" width="9" style="1"/>
    <col min="13059" max="13059" width="50.625" style="1" customWidth="1"/>
    <col min="13060" max="13060" width="19.75" style="1" customWidth="1"/>
    <col min="13061" max="13307" width="9" style="1"/>
    <col min="13308" max="13308" width="6.25" style="1" customWidth="1"/>
    <col min="13309" max="13309" width="8.5" style="1" customWidth="1"/>
    <col min="13310" max="13310" width="14.5" style="1" customWidth="1"/>
    <col min="13311" max="13311" width="13" style="1" customWidth="1"/>
    <col min="13312" max="13314" width="9" style="1"/>
    <col min="13315" max="13315" width="50.625" style="1" customWidth="1"/>
    <col min="13316" max="13316" width="19.75" style="1" customWidth="1"/>
    <col min="13317" max="13563" width="9" style="1"/>
    <col min="13564" max="13564" width="6.25" style="1" customWidth="1"/>
    <col min="13565" max="13565" width="8.5" style="1" customWidth="1"/>
    <col min="13566" max="13566" width="14.5" style="1" customWidth="1"/>
    <col min="13567" max="13567" width="13" style="1" customWidth="1"/>
    <col min="13568" max="13570" width="9" style="1"/>
    <col min="13571" max="13571" width="50.625" style="1" customWidth="1"/>
    <col min="13572" max="13572" width="19.75" style="1" customWidth="1"/>
    <col min="13573" max="13819" width="9" style="1"/>
    <col min="13820" max="13820" width="6.25" style="1" customWidth="1"/>
    <col min="13821" max="13821" width="8.5" style="1" customWidth="1"/>
    <col min="13822" max="13822" width="14.5" style="1" customWidth="1"/>
    <col min="13823" max="13823" width="13" style="1" customWidth="1"/>
    <col min="13824" max="13826" width="9" style="1"/>
    <col min="13827" max="13827" width="50.625" style="1" customWidth="1"/>
    <col min="13828" max="13828" width="19.75" style="1" customWidth="1"/>
    <col min="13829" max="14075" width="9" style="1"/>
    <col min="14076" max="14076" width="6.25" style="1" customWidth="1"/>
    <col min="14077" max="14077" width="8.5" style="1" customWidth="1"/>
    <col min="14078" max="14078" width="14.5" style="1" customWidth="1"/>
    <col min="14079" max="14079" width="13" style="1" customWidth="1"/>
    <col min="14080" max="14082" width="9" style="1"/>
    <col min="14083" max="14083" width="50.625" style="1" customWidth="1"/>
    <col min="14084" max="14084" width="19.75" style="1" customWidth="1"/>
    <col min="14085" max="14331" width="9" style="1"/>
    <col min="14332" max="14332" width="6.25" style="1" customWidth="1"/>
    <col min="14333" max="14333" width="8.5" style="1" customWidth="1"/>
    <col min="14334" max="14334" width="14.5" style="1" customWidth="1"/>
    <col min="14335" max="14335" width="13" style="1" customWidth="1"/>
    <col min="14336" max="14338" width="9" style="1"/>
    <col min="14339" max="14339" width="50.625" style="1" customWidth="1"/>
    <col min="14340" max="14340" width="19.75" style="1" customWidth="1"/>
    <col min="14341" max="14587" width="9" style="1"/>
    <col min="14588" max="14588" width="6.25" style="1" customWidth="1"/>
    <col min="14589" max="14589" width="8.5" style="1" customWidth="1"/>
    <col min="14590" max="14590" width="14.5" style="1" customWidth="1"/>
    <col min="14591" max="14591" width="13" style="1" customWidth="1"/>
    <col min="14592" max="14594" width="9" style="1"/>
    <col min="14595" max="14595" width="50.625" style="1" customWidth="1"/>
    <col min="14596" max="14596" width="19.75" style="1" customWidth="1"/>
    <col min="14597" max="14843" width="9" style="1"/>
    <col min="14844" max="14844" width="6.25" style="1" customWidth="1"/>
    <col min="14845" max="14845" width="8.5" style="1" customWidth="1"/>
    <col min="14846" max="14846" width="14.5" style="1" customWidth="1"/>
    <col min="14847" max="14847" width="13" style="1" customWidth="1"/>
    <col min="14848" max="14850" width="9" style="1"/>
    <col min="14851" max="14851" width="50.625" style="1" customWidth="1"/>
    <col min="14852" max="14852" width="19.75" style="1" customWidth="1"/>
    <col min="14853" max="15099" width="9" style="1"/>
    <col min="15100" max="15100" width="6.25" style="1" customWidth="1"/>
    <col min="15101" max="15101" width="8.5" style="1" customWidth="1"/>
    <col min="15102" max="15102" width="14.5" style="1" customWidth="1"/>
    <col min="15103" max="15103" width="13" style="1" customWidth="1"/>
    <col min="15104" max="15106" width="9" style="1"/>
    <col min="15107" max="15107" width="50.625" style="1" customWidth="1"/>
    <col min="15108" max="15108" width="19.75" style="1" customWidth="1"/>
    <col min="15109" max="15355" width="9" style="1"/>
    <col min="15356" max="15356" width="6.25" style="1" customWidth="1"/>
    <col min="15357" max="15357" width="8.5" style="1" customWidth="1"/>
    <col min="15358" max="15358" width="14.5" style="1" customWidth="1"/>
    <col min="15359" max="15359" width="13" style="1" customWidth="1"/>
    <col min="15360" max="15362" width="9" style="1"/>
    <col min="15363" max="15363" width="50.625" style="1" customWidth="1"/>
    <col min="15364" max="15364" width="19.75" style="1" customWidth="1"/>
    <col min="15365" max="15611" width="9" style="1"/>
    <col min="15612" max="15612" width="6.25" style="1" customWidth="1"/>
    <col min="15613" max="15613" width="8.5" style="1" customWidth="1"/>
    <col min="15614" max="15614" width="14.5" style="1" customWidth="1"/>
    <col min="15615" max="15615" width="13" style="1" customWidth="1"/>
    <col min="15616" max="15618" width="9" style="1"/>
    <col min="15619" max="15619" width="50.625" style="1" customWidth="1"/>
    <col min="15620" max="15620" width="19.75" style="1" customWidth="1"/>
    <col min="15621" max="15867" width="9" style="1"/>
    <col min="15868" max="15868" width="6.25" style="1" customWidth="1"/>
    <col min="15869" max="15869" width="8.5" style="1" customWidth="1"/>
    <col min="15870" max="15870" width="14.5" style="1" customWidth="1"/>
    <col min="15871" max="15871" width="13" style="1" customWidth="1"/>
    <col min="15872" max="15874" width="9" style="1"/>
    <col min="15875" max="15875" width="50.625" style="1" customWidth="1"/>
    <col min="15876" max="15876" width="19.75" style="1" customWidth="1"/>
    <col min="15877" max="16123" width="9" style="1"/>
    <col min="16124" max="16124" width="6.25" style="1" customWidth="1"/>
    <col min="16125" max="16125" width="8.5" style="1" customWidth="1"/>
    <col min="16126" max="16126" width="14.5" style="1" customWidth="1"/>
    <col min="16127" max="16127" width="13" style="1" customWidth="1"/>
    <col min="16128" max="16130" width="9" style="1"/>
    <col min="16131" max="16131" width="50.625" style="1" customWidth="1"/>
    <col min="16132" max="16132" width="19.75" style="1" customWidth="1"/>
    <col min="16133" max="16384" width="9" style="1"/>
  </cols>
  <sheetData>
    <row r="1" spans="1:10" ht="26.25">
      <c r="A1" s="108" t="s">
        <v>99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10" ht="20.25" customHeight="1">
      <c r="A2" s="118" t="s">
        <v>65</v>
      </c>
      <c r="B2" s="93" t="s">
        <v>66</v>
      </c>
      <c r="C2" s="94"/>
      <c r="D2" s="95"/>
      <c r="E2" s="119"/>
      <c r="F2" s="119"/>
      <c r="G2" s="119"/>
      <c r="H2" s="119"/>
      <c r="I2" s="56" t="s">
        <v>67</v>
      </c>
      <c r="J2" s="57" t="s">
        <v>68</v>
      </c>
    </row>
    <row r="3" spans="1:10" ht="18" customHeight="1">
      <c r="A3" s="118"/>
      <c r="B3" s="96"/>
      <c r="C3" s="97"/>
      <c r="D3" s="98"/>
      <c r="E3" s="119"/>
      <c r="F3" s="119"/>
      <c r="G3" s="119"/>
      <c r="H3" s="119"/>
      <c r="I3" s="56" t="s">
        <v>61</v>
      </c>
      <c r="J3" s="57" t="s">
        <v>69</v>
      </c>
    </row>
    <row r="4" spans="1:10" s="145" customFormat="1" ht="33" customHeight="1">
      <c r="A4" s="137">
        <v>1</v>
      </c>
      <c r="B4" s="138" t="s">
        <v>70</v>
      </c>
      <c r="C4" s="138"/>
      <c r="D4" s="139" t="s">
        <v>74</v>
      </c>
      <c r="E4" s="140" t="s">
        <v>337</v>
      </c>
      <c r="F4" s="141"/>
      <c r="G4" s="141"/>
      <c r="H4" s="142"/>
      <c r="I4" s="143" t="s">
        <v>60</v>
      </c>
      <c r="J4" s="144" t="s">
        <v>64</v>
      </c>
    </row>
    <row r="5" spans="1:10" ht="33" customHeight="1">
      <c r="A5" s="34">
        <v>2</v>
      </c>
      <c r="B5" s="62"/>
      <c r="C5" s="61" t="s">
        <v>75</v>
      </c>
      <c r="D5" s="50" t="s">
        <v>74</v>
      </c>
      <c r="E5" s="120" t="s">
        <v>107</v>
      </c>
      <c r="F5" s="121"/>
      <c r="G5" s="121"/>
      <c r="H5" s="122"/>
      <c r="I5" s="67" t="s">
        <v>62</v>
      </c>
      <c r="J5" s="66" t="s">
        <v>63</v>
      </c>
    </row>
    <row r="6" spans="1:10" ht="33" customHeight="1">
      <c r="A6" s="31">
        <v>3</v>
      </c>
      <c r="B6" s="109" t="s">
        <v>71</v>
      </c>
      <c r="C6" s="32" t="s">
        <v>76</v>
      </c>
      <c r="D6" s="50" t="s">
        <v>74</v>
      </c>
      <c r="E6" s="102" t="s">
        <v>106</v>
      </c>
      <c r="F6" s="103"/>
      <c r="G6" s="103"/>
      <c r="H6" s="104"/>
      <c r="I6" s="68">
        <v>1050</v>
      </c>
      <c r="J6" s="66">
        <f>I6+50</f>
        <v>1100</v>
      </c>
    </row>
    <row r="7" spans="1:10" ht="33" customHeight="1">
      <c r="A7" s="31">
        <v>4</v>
      </c>
      <c r="B7" s="110"/>
      <c r="C7" s="32" t="s">
        <v>77</v>
      </c>
      <c r="D7" s="50" t="s">
        <v>74</v>
      </c>
      <c r="E7" s="102" t="s">
        <v>104</v>
      </c>
      <c r="F7" s="103"/>
      <c r="G7" s="103"/>
      <c r="H7" s="104"/>
      <c r="I7" s="69">
        <v>900</v>
      </c>
      <c r="J7" s="66">
        <f>I7+50</f>
        <v>950</v>
      </c>
    </row>
    <row r="8" spans="1:10" ht="33" customHeight="1">
      <c r="A8" s="31">
        <v>5</v>
      </c>
      <c r="B8" s="110"/>
      <c r="C8" s="32" t="s">
        <v>78</v>
      </c>
      <c r="D8" s="50" t="s">
        <v>74</v>
      </c>
      <c r="E8" s="115" t="s">
        <v>105</v>
      </c>
      <c r="F8" s="116"/>
      <c r="G8" s="116"/>
      <c r="H8" s="117"/>
      <c r="I8" s="69">
        <v>645</v>
      </c>
      <c r="J8" s="66">
        <f t="shared" ref="J8:J20" si="0">I8+50</f>
        <v>695</v>
      </c>
    </row>
    <row r="9" spans="1:10" ht="33" customHeight="1">
      <c r="A9" s="31">
        <v>6</v>
      </c>
      <c r="B9" s="110"/>
      <c r="C9" s="49" t="s">
        <v>79</v>
      </c>
      <c r="D9" s="50" t="s">
        <v>74</v>
      </c>
      <c r="E9" s="102" t="s">
        <v>87</v>
      </c>
      <c r="F9" s="116"/>
      <c r="G9" s="116"/>
      <c r="H9" s="117"/>
      <c r="I9" s="68">
        <v>1125</v>
      </c>
      <c r="J9" s="66">
        <f>I9+50</f>
        <v>1175</v>
      </c>
    </row>
    <row r="10" spans="1:10" ht="33" customHeight="1">
      <c r="A10" s="31">
        <v>7</v>
      </c>
      <c r="B10" s="110"/>
      <c r="C10" s="32" t="s">
        <v>80</v>
      </c>
      <c r="D10" s="50" t="s">
        <v>74</v>
      </c>
      <c r="E10" s="102" t="s">
        <v>88</v>
      </c>
      <c r="F10" s="103"/>
      <c r="G10" s="103"/>
      <c r="H10" s="104"/>
      <c r="I10" s="68">
        <v>1500</v>
      </c>
      <c r="J10" s="66">
        <f>I10+50</f>
        <v>1550</v>
      </c>
    </row>
    <row r="11" spans="1:10" ht="33" customHeight="1">
      <c r="A11" s="31">
        <v>8</v>
      </c>
      <c r="B11" s="110"/>
      <c r="C11" s="32" t="s">
        <v>81</v>
      </c>
      <c r="D11" s="50" t="s">
        <v>74</v>
      </c>
      <c r="E11" s="102" t="s">
        <v>89</v>
      </c>
      <c r="F11" s="103"/>
      <c r="G11" s="103"/>
      <c r="H11" s="104"/>
      <c r="I11" s="69">
        <v>825</v>
      </c>
      <c r="J11" s="66">
        <f t="shared" si="0"/>
        <v>875</v>
      </c>
    </row>
    <row r="12" spans="1:10" ht="33" customHeight="1">
      <c r="A12" s="100">
        <v>9</v>
      </c>
      <c r="B12" s="110"/>
      <c r="C12" s="101" t="s">
        <v>82</v>
      </c>
      <c r="D12" s="49" t="s">
        <v>72</v>
      </c>
      <c r="E12" s="102" t="s">
        <v>90</v>
      </c>
      <c r="F12" s="103"/>
      <c r="G12" s="103"/>
      <c r="H12" s="104"/>
      <c r="I12" s="69">
        <v>780</v>
      </c>
      <c r="J12" s="66">
        <f t="shared" si="0"/>
        <v>830</v>
      </c>
    </row>
    <row r="13" spans="1:10" ht="33" customHeight="1">
      <c r="A13" s="100"/>
      <c r="B13" s="110"/>
      <c r="C13" s="101"/>
      <c r="D13" s="49" t="s">
        <v>73</v>
      </c>
      <c r="E13" s="102" t="s">
        <v>93</v>
      </c>
      <c r="F13" s="103"/>
      <c r="G13" s="103"/>
      <c r="H13" s="104"/>
      <c r="I13" s="69">
        <v>923</v>
      </c>
      <c r="J13" s="66">
        <f t="shared" si="0"/>
        <v>973</v>
      </c>
    </row>
    <row r="14" spans="1:10" ht="33" customHeight="1">
      <c r="A14" s="100">
        <v>10</v>
      </c>
      <c r="B14" s="110"/>
      <c r="C14" s="101" t="s">
        <v>83</v>
      </c>
      <c r="D14" s="63" t="s">
        <v>72</v>
      </c>
      <c r="E14" s="105" t="s">
        <v>91</v>
      </c>
      <c r="F14" s="106"/>
      <c r="G14" s="106"/>
      <c r="H14" s="107"/>
      <c r="I14" s="69">
        <v>900</v>
      </c>
      <c r="J14" s="66">
        <f t="shared" si="0"/>
        <v>950</v>
      </c>
    </row>
    <row r="15" spans="1:10" ht="33" customHeight="1">
      <c r="A15" s="100"/>
      <c r="B15" s="110"/>
      <c r="C15" s="101"/>
      <c r="D15" s="63" t="s">
        <v>73</v>
      </c>
      <c r="E15" s="102" t="s">
        <v>96</v>
      </c>
      <c r="F15" s="103"/>
      <c r="G15" s="103"/>
      <c r="H15" s="104"/>
      <c r="I15" s="69">
        <v>975</v>
      </c>
      <c r="J15" s="66">
        <f>I15+50</f>
        <v>1025</v>
      </c>
    </row>
    <row r="16" spans="1:10" ht="33" customHeight="1">
      <c r="A16" s="100">
        <v>11</v>
      </c>
      <c r="B16" s="110"/>
      <c r="C16" s="101" t="s">
        <v>84</v>
      </c>
      <c r="D16" s="63" t="s">
        <v>72</v>
      </c>
      <c r="E16" s="102" t="s">
        <v>92</v>
      </c>
      <c r="F16" s="103"/>
      <c r="G16" s="103"/>
      <c r="H16" s="104"/>
      <c r="I16" s="68">
        <v>2250</v>
      </c>
      <c r="J16" s="66">
        <f t="shared" si="0"/>
        <v>2300</v>
      </c>
    </row>
    <row r="17" spans="1:10" ht="41.25" customHeight="1">
      <c r="A17" s="100"/>
      <c r="B17" s="110"/>
      <c r="C17" s="101"/>
      <c r="D17" s="63" t="s">
        <v>73</v>
      </c>
      <c r="E17" s="102" t="s">
        <v>94</v>
      </c>
      <c r="F17" s="103"/>
      <c r="G17" s="103"/>
      <c r="H17" s="104"/>
      <c r="I17" s="68">
        <v>2550</v>
      </c>
      <c r="J17" s="66">
        <f t="shared" si="0"/>
        <v>2600</v>
      </c>
    </row>
    <row r="18" spans="1:10" ht="33" customHeight="1">
      <c r="A18" s="100"/>
      <c r="B18" s="110"/>
      <c r="C18" s="101"/>
      <c r="D18" s="50" t="s">
        <v>74</v>
      </c>
      <c r="E18" s="99" t="s">
        <v>95</v>
      </c>
      <c r="F18" s="99"/>
      <c r="G18" s="99"/>
      <c r="H18" s="99"/>
      <c r="I18" s="68">
        <v>2070</v>
      </c>
      <c r="J18" s="66">
        <f t="shared" si="0"/>
        <v>2120</v>
      </c>
    </row>
    <row r="19" spans="1:10" ht="66.75" customHeight="1">
      <c r="A19" s="100">
        <v>12</v>
      </c>
      <c r="B19" s="110"/>
      <c r="C19" s="111" t="s">
        <v>86</v>
      </c>
      <c r="D19" s="63" t="s">
        <v>72</v>
      </c>
      <c r="E19" s="112" t="s">
        <v>98</v>
      </c>
      <c r="F19" s="113"/>
      <c r="G19" s="113"/>
      <c r="H19" s="114"/>
      <c r="I19" s="70">
        <v>4950</v>
      </c>
      <c r="J19" s="66">
        <f t="shared" si="0"/>
        <v>5000</v>
      </c>
    </row>
    <row r="20" spans="1:10" ht="72" customHeight="1">
      <c r="A20" s="100"/>
      <c r="B20" s="110"/>
      <c r="C20" s="111"/>
      <c r="D20" s="63" t="s">
        <v>73</v>
      </c>
      <c r="E20" s="112" t="s">
        <v>97</v>
      </c>
      <c r="F20" s="113"/>
      <c r="G20" s="113"/>
      <c r="H20" s="114"/>
      <c r="I20" s="70">
        <v>4950</v>
      </c>
      <c r="J20" s="66">
        <f t="shared" si="0"/>
        <v>5000</v>
      </c>
    </row>
    <row r="21" spans="1:10">
      <c r="A21" s="1" t="s">
        <v>85</v>
      </c>
      <c r="J21" s="59"/>
    </row>
    <row r="22" spans="1:10">
      <c r="A22" s="1" t="s">
        <v>102</v>
      </c>
      <c r="J22" s="59"/>
    </row>
    <row r="23" spans="1:10">
      <c r="A23" s="1" t="s">
        <v>101</v>
      </c>
      <c r="J23" s="59"/>
    </row>
    <row r="24" spans="1:10">
      <c r="A24" s="1" t="s">
        <v>100</v>
      </c>
      <c r="J24" s="59"/>
    </row>
    <row r="25" spans="1:10">
      <c r="A25" s="1" t="s">
        <v>103</v>
      </c>
      <c r="J25" s="59"/>
    </row>
    <row r="26" spans="1:10">
      <c r="J26" s="59"/>
    </row>
    <row r="27" spans="1:10">
      <c r="J27" s="59"/>
    </row>
    <row r="28" spans="1:10">
      <c r="J28" s="59"/>
    </row>
    <row r="29" spans="1:10">
      <c r="J29" s="59"/>
    </row>
    <row r="30" spans="1:10">
      <c r="J30" s="59"/>
    </row>
    <row r="31" spans="1:10">
      <c r="J31" s="59"/>
    </row>
    <row r="32" spans="1:10">
      <c r="J32" s="59"/>
    </row>
    <row r="33" spans="10:10">
      <c r="J33" s="59"/>
    </row>
    <row r="34" spans="10:10">
      <c r="J34" s="59"/>
    </row>
    <row r="35" spans="10:10">
      <c r="J35" s="59"/>
    </row>
    <row r="36" spans="10:10">
      <c r="J36" s="59"/>
    </row>
    <row r="37" spans="10:10">
      <c r="J37" s="59"/>
    </row>
    <row r="38" spans="10:10">
      <c r="J38" s="59"/>
    </row>
    <row r="39" spans="10:10">
      <c r="J39" s="59"/>
    </row>
    <row r="40" spans="10:10">
      <c r="J40" s="59"/>
    </row>
    <row r="41" spans="10:10">
      <c r="J41" s="59"/>
    </row>
    <row r="42" spans="10:10">
      <c r="J42" s="59"/>
    </row>
    <row r="43" spans="10:10">
      <c r="J43" s="59"/>
    </row>
    <row r="44" spans="10:10">
      <c r="J44" s="59"/>
    </row>
    <row r="45" spans="10:10">
      <c r="J45" s="59"/>
    </row>
    <row r="46" spans="10:10">
      <c r="J46" s="59"/>
    </row>
    <row r="47" spans="10:10">
      <c r="J47" s="59"/>
    </row>
    <row r="48" spans="10:10">
      <c r="J48" s="59"/>
    </row>
    <row r="49" spans="10:10">
      <c r="J49" s="59"/>
    </row>
    <row r="50" spans="10:10">
      <c r="J50" s="59"/>
    </row>
    <row r="51" spans="10:10">
      <c r="J51" s="59"/>
    </row>
    <row r="52" spans="10:10">
      <c r="J52" s="59"/>
    </row>
    <row r="53" spans="10:10">
      <c r="J53" s="59"/>
    </row>
    <row r="54" spans="10:10">
      <c r="J54" s="59"/>
    </row>
    <row r="55" spans="10:10">
      <c r="J55" s="59"/>
    </row>
    <row r="56" spans="10:10">
      <c r="J56" s="59"/>
    </row>
    <row r="57" spans="10:10">
      <c r="J57" s="59"/>
    </row>
    <row r="58" spans="10:10">
      <c r="J58" s="59"/>
    </row>
    <row r="59" spans="10:10">
      <c r="J59" s="59"/>
    </row>
    <row r="60" spans="10:10">
      <c r="J60" s="59"/>
    </row>
    <row r="61" spans="10:10">
      <c r="J61" s="59"/>
    </row>
    <row r="62" spans="10:10">
      <c r="J62" s="59"/>
    </row>
    <row r="63" spans="10:10">
      <c r="J63" s="59"/>
    </row>
    <row r="64" spans="10:10">
      <c r="J64" s="59"/>
    </row>
    <row r="65" spans="10:10">
      <c r="J65" s="59"/>
    </row>
    <row r="66" spans="10:10">
      <c r="J66" s="59"/>
    </row>
    <row r="67" spans="10:10">
      <c r="J67" s="59"/>
    </row>
    <row r="68" spans="10:10">
      <c r="J68" s="59"/>
    </row>
    <row r="69" spans="10:10">
      <c r="J69" s="59"/>
    </row>
    <row r="70" spans="10:10">
      <c r="J70" s="59"/>
    </row>
    <row r="71" spans="10:10">
      <c r="J71" s="59"/>
    </row>
    <row r="72" spans="10:10">
      <c r="J72" s="59"/>
    </row>
    <row r="73" spans="10:10">
      <c r="J73" s="59"/>
    </row>
    <row r="74" spans="10:10">
      <c r="J74" s="59"/>
    </row>
    <row r="75" spans="10:10">
      <c r="J75" s="59"/>
    </row>
    <row r="76" spans="10:10">
      <c r="J76" s="59"/>
    </row>
    <row r="77" spans="10:10">
      <c r="J77" s="59"/>
    </row>
    <row r="78" spans="10:10">
      <c r="J78" s="59"/>
    </row>
    <row r="79" spans="10:10">
      <c r="J79" s="59"/>
    </row>
    <row r="80" spans="10:10">
      <c r="J80" s="59"/>
    </row>
    <row r="81" spans="10:10">
      <c r="J81" s="59"/>
    </row>
    <row r="82" spans="10:10">
      <c r="J82" s="59"/>
    </row>
    <row r="83" spans="10:10">
      <c r="J83" s="59"/>
    </row>
    <row r="84" spans="10:10">
      <c r="J84" s="59"/>
    </row>
    <row r="85" spans="10:10">
      <c r="J85" s="59"/>
    </row>
    <row r="86" spans="10:10">
      <c r="J86" s="59"/>
    </row>
    <row r="87" spans="10:10">
      <c r="J87" s="59"/>
    </row>
    <row r="88" spans="10:10">
      <c r="J88" s="59"/>
    </row>
    <row r="89" spans="10:10">
      <c r="J89" s="59"/>
    </row>
    <row r="90" spans="10:10">
      <c r="J90" s="59"/>
    </row>
    <row r="91" spans="10:10">
      <c r="J91" s="59"/>
    </row>
    <row r="92" spans="10:10">
      <c r="J92" s="59"/>
    </row>
    <row r="93" spans="10:10">
      <c r="J93" s="59"/>
    </row>
    <row r="94" spans="10:10">
      <c r="J94" s="59"/>
    </row>
    <row r="95" spans="10:10">
      <c r="J95" s="59"/>
    </row>
    <row r="96" spans="10:10">
      <c r="J96" s="59"/>
    </row>
    <row r="97" spans="10:10">
      <c r="J97" s="59"/>
    </row>
    <row r="98" spans="10:10">
      <c r="J98" s="59"/>
    </row>
    <row r="99" spans="10:10">
      <c r="J99" s="59"/>
    </row>
    <row r="100" spans="10:10">
      <c r="J100" s="59"/>
    </row>
    <row r="101" spans="10:10">
      <c r="J101" s="59"/>
    </row>
    <row r="102" spans="10:10">
      <c r="J102" s="59"/>
    </row>
    <row r="103" spans="10:10">
      <c r="J103" s="59"/>
    </row>
    <row r="104" spans="10:10">
      <c r="J104" s="59"/>
    </row>
    <row r="105" spans="10:10">
      <c r="J105" s="59"/>
    </row>
    <row r="106" spans="10:10">
      <c r="J106" s="59"/>
    </row>
    <row r="107" spans="10:10">
      <c r="J107" s="59"/>
    </row>
    <row r="108" spans="10:10">
      <c r="J108" s="59"/>
    </row>
    <row r="109" spans="10:10">
      <c r="J109" s="59"/>
    </row>
    <row r="110" spans="10:10">
      <c r="J110" s="59"/>
    </row>
    <row r="111" spans="10:10">
      <c r="J111" s="59"/>
    </row>
    <row r="112" spans="10:10">
      <c r="J112" s="59"/>
    </row>
    <row r="113" spans="10:10">
      <c r="J113" s="59"/>
    </row>
    <row r="114" spans="10:10">
      <c r="J114" s="59"/>
    </row>
    <row r="115" spans="10:10">
      <c r="J115" s="59"/>
    </row>
    <row r="116" spans="10:10">
      <c r="J116" s="59"/>
    </row>
    <row r="117" spans="10:10">
      <c r="J117" s="59"/>
    </row>
    <row r="118" spans="10:10">
      <c r="J118" s="59"/>
    </row>
    <row r="119" spans="10:10">
      <c r="J119" s="59"/>
    </row>
    <row r="120" spans="10:10">
      <c r="J120" s="59"/>
    </row>
    <row r="121" spans="10:10">
      <c r="J121" s="59"/>
    </row>
    <row r="122" spans="10:10">
      <c r="J122" s="59"/>
    </row>
    <row r="123" spans="10:10">
      <c r="J123" s="59"/>
    </row>
    <row r="124" spans="10:10">
      <c r="J124" s="59"/>
    </row>
    <row r="125" spans="10:10">
      <c r="J125" s="59"/>
    </row>
    <row r="126" spans="10:10">
      <c r="J126" s="59"/>
    </row>
    <row r="127" spans="10:10">
      <c r="J127" s="59"/>
    </row>
    <row r="128" spans="10:10">
      <c r="J128" s="59"/>
    </row>
    <row r="129" spans="10:10">
      <c r="J129" s="59"/>
    </row>
    <row r="130" spans="10:10">
      <c r="J130" s="59"/>
    </row>
    <row r="131" spans="10:10">
      <c r="J131" s="59"/>
    </row>
    <row r="132" spans="10:10">
      <c r="J132" s="59"/>
    </row>
    <row r="133" spans="10:10">
      <c r="J133" s="59"/>
    </row>
    <row r="134" spans="10:10">
      <c r="J134" s="59"/>
    </row>
    <row r="135" spans="10:10">
      <c r="J135" s="59"/>
    </row>
    <row r="136" spans="10:10">
      <c r="J136" s="59"/>
    </row>
    <row r="137" spans="10:10">
      <c r="J137" s="59"/>
    </row>
    <row r="138" spans="10:10">
      <c r="J138" s="59"/>
    </row>
    <row r="139" spans="10:10">
      <c r="J139" s="59"/>
    </row>
    <row r="140" spans="10:10">
      <c r="J140" s="59"/>
    </row>
    <row r="141" spans="10:10">
      <c r="J141" s="59"/>
    </row>
    <row r="142" spans="10:10">
      <c r="J142" s="59"/>
    </row>
    <row r="143" spans="10:10">
      <c r="J143" s="59"/>
    </row>
    <row r="144" spans="10:10">
      <c r="J144" s="59"/>
    </row>
    <row r="145" spans="10:10">
      <c r="J145" s="59"/>
    </row>
    <row r="146" spans="10:10">
      <c r="J146" s="59"/>
    </row>
    <row r="147" spans="10:10">
      <c r="J147" s="59"/>
    </row>
    <row r="148" spans="10:10">
      <c r="J148" s="59"/>
    </row>
    <row r="149" spans="10:10">
      <c r="J149" s="59"/>
    </row>
    <row r="150" spans="10:10">
      <c r="J150" s="59"/>
    </row>
    <row r="151" spans="10:10">
      <c r="J151" s="59"/>
    </row>
    <row r="152" spans="10:10">
      <c r="J152" s="59"/>
    </row>
    <row r="153" spans="10:10">
      <c r="J153" s="59"/>
    </row>
    <row r="154" spans="10:10">
      <c r="J154" s="59"/>
    </row>
    <row r="155" spans="10:10">
      <c r="J155" s="59"/>
    </row>
    <row r="156" spans="10:10">
      <c r="J156" s="59"/>
    </row>
    <row r="157" spans="10:10">
      <c r="J157" s="59"/>
    </row>
    <row r="158" spans="10:10">
      <c r="J158" s="59"/>
    </row>
    <row r="159" spans="10:10">
      <c r="J159" s="59"/>
    </row>
    <row r="160" spans="10:10">
      <c r="J160" s="59"/>
    </row>
    <row r="161" spans="10:10">
      <c r="J161" s="59"/>
    </row>
    <row r="162" spans="10:10">
      <c r="J162" s="58"/>
    </row>
  </sheetData>
  <mergeCells count="31">
    <mergeCell ref="E20:H20"/>
    <mergeCell ref="E5:H5"/>
    <mergeCell ref="E10:H10"/>
    <mergeCell ref="E11:H11"/>
    <mergeCell ref="E6:H6"/>
    <mergeCell ref="A1:J1"/>
    <mergeCell ref="E7:H7"/>
    <mergeCell ref="B6:B20"/>
    <mergeCell ref="A16:A18"/>
    <mergeCell ref="C16:C18"/>
    <mergeCell ref="E16:H16"/>
    <mergeCell ref="E17:H17"/>
    <mergeCell ref="A19:A20"/>
    <mergeCell ref="C19:C20"/>
    <mergeCell ref="E19:H19"/>
    <mergeCell ref="E8:H8"/>
    <mergeCell ref="E9:H9"/>
    <mergeCell ref="A2:A3"/>
    <mergeCell ref="E2:H3"/>
    <mergeCell ref="B4:C4"/>
    <mergeCell ref="E4:H4"/>
    <mergeCell ref="B2:D3"/>
    <mergeCell ref="E18:H18"/>
    <mergeCell ref="A12:A13"/>
    <mergeCell ref="C12:C13"/>
    <mergeCell ref="E12:H12"/>
    <mergeCell ref="E13:H13"/>
    <mergeCell ref="A14:A15"/>
    <mergeCell ref="C14:C15"/>
    <mergeCell ref="E14:H14"/>
    <mergeCell ref="E15:H15"/>
  </mergeCells>
  <phoneticPr fontId="1" type="noConversion"/>
  <pageMargins left="0.7" right="0.7" top="0.75" bottom="0.75" header="0.3" footer="0.3"/>
  <pageSetup paperSize="9" scale="6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9"/>
  <sheetViews>
    <sheetView zoomScale="130" zoomScaleNormal="130" workbookViewId="0">
      <selection activeCell="E31" sqref="E31:F35"/>
    </sheetView>
  </sheetViews>
  <sheetFormatPr defaultRowHeight="16.5"/>
  <cols>
    <col min="1" max="1" width="8" style="26" customWidth="1"/>
    <col min="2" max="2" width="30.375" style="26" customWidth="1"/>
    <col min="3" max="3" width="8" style="26" bestFit="1" customWidth="1"/>
    <col min="4" max="4" width="34" style="26" customWidth="1"/>
    <col min="5" max="5" width="19.25" style="26" bestFit="1" customWidth="1"/>
    <col min="6" max="6" width="26.125" style="26" customWidth="1"/>
    <col min="7" max="39" width="9" style="26"/>
    <col min="40" max="249" width="9" style="25"/>
    <col min="250" max="250" width="13.125" style="25" customWidth="1"/>
    <col min="251" max="251" width="30.375" style="25" customWidth="1"/>
    <col min="252" max="252" width="13.375" style="25" customWidth="1"/>
    <col min="253" max="253" width="11.625" style="25" customWidth="1"/>
    <col min="254" max="254" width="10" style="25" customWidth="1"/>
    <col min="255" max="255" width="10.25" style="25" customWidth="1"/>
    <col min="256" max="256" width="7.75" style="25" customWidth="1"/>
    <col min="257" max="505" width="9" style="25"/>
    <col min="506" max="506" width="13.125" style="25" customWidth="1"/>
    <col min="507" max="507" width="30.375" style="25" customWidth="1"/>
    <col min="508" max="508" width="13.375" style="25" customWidth="1"/>
    <col min="509" max="509" width="11.625" style="25" customWidth="1"/>
    <col min="510" max="510" width="10" style="25" customWidth="1"/>
    <col min="511" max="511" width="10.25" style="25" customWidth="1"/>
    <col min="512" max="512" width="7.75" style="25" customWidth="1"/>
    <col min="513" max="761" width="9" style="25"/>
    <col min="762" max="762" width="13.125" style="25" customWidth="1"/>
    <col min="763" max="763" width="30.375" style="25" customWidth="1"/>
    <col min="764" max="764" width="13.375" style="25" customWidth="1"/>
    <col min="765" max="765" width="11.625" style="25" customWidth="1"/>
    <col min="766" max="766" width="10" style="25" customWidth="1"/>
    <col min="767" max="767" width="10.25" style="25" customWidth="1"/>
    <col min="768" max="768" width="7.75" style="25" customWidth="1"/>
    <col min="769" max="1017" width="9" style="25"/>
    <col min="1018" max="1018" width="13.125" style="25" customWidth="1"/>
    <col min="1019" max="1019" width="30.375" style="25" customWidth="1"/>
    <col min="1020" max="1020" width="13.375" style="25" customWidth="1"/>
    <col min="1021" max="1021" width="11.625" style="25" customWidth="1"/>
    <col min="1022" max="1022" width="10" style="25" customWidth="1"/>
    <col min="1023" max="1023" width="10.25" style="25" customWidth="1"/>
    <col min="1024" max="1024" width="7.75" style="25" customWidth="1"/>
    <col min="1025" max="1273" width="9" style="25"/>
    <col min="1274" max="1274" width="13.125" style="25" customWidth="1"/>
    <col min="1275" max="1275" width="30.375" style="25" customWidth="1"/>
    <col min="1276" max="1276" width="13.375" style="25" customWidth="1"/>
    <col min="1277" max="1277" width="11.625" style="25" customWidth="1"/>
    <col min="1278" max="1278" width="10" style="25" customWidth="1"/>
    <col min="1279" max="1279" width="10.25" style="25" customWidth="1"/>
    <col min="1280" max="1280" width="7.75" style="25" customWidth="1"/>
    <col min="1281" max="1529" width="9" style="25"/>
    <col min="1530" max="1530" width="13.125" style="25" customWidth="1"/>
    <col min="1531" max="1531" width="30.375" style="25" customWidth="1"/>
    <col min="1532" max="1532" width="13.375" style="25" customWidth="1"/>
    <col min="1533" max="1533" width="11.625" style="25" customWidth="1"/>
    <col min="1534" max="1534" width="10" style="25" customWidth="1"/>
    <col min="1535" max="1535" width="10.25" style="25" customWidth="1"/>
    <col min="1536" max="1536" width="7.75" style="25" customWidth="1"/>
    <col min="1537" max="1785" width="9" style="25"/>
    <col min="1786" max="1786" width="13.125" style="25" customWidth="1"/>
    <col min="1787" max="1787" width="30.375" style="25" customWidth="1"/>
    <col min="1788" max="1788" width="13.375" style="25" customWidth="1"/>
    <col min="1789" max="1789" width="11.625" style="25" customWidth="1"/>
    <col min="1790" max="1790" width="10" style="25" customWidth="1"/>
    <col min="1791" max="1791" width="10.25" style="25" customWidth="1"/>
    <col min="1792" max="1792" width="7.75" style="25" customWidth="1"/>
    <col min="1793" max="2041" width="9" style="25"/>
    <col min="2042" max="2042" width="13.125" style="25" customWidth="1"/>
    <col min="2043" max="2043" width="30.375" style="25" customWidth="1"/>
    <col min="2044" max="2044" width="13.375" style="25" customWidth="1"/>
    <col min="2045" max="2045" width="11.625" style="25" customWidth="1"/>
    <col min="2046" max="2046" width="10" style="25" customWidth="1"/>
    <col min="2047" max="2047" width="10.25" style="25" customWidth="1"/>
    <col min="2048" max="2048" width="7.75" style="25" customWidth="1"/>
    <col min="2049" max="2297" width="9" style="25"/>
    <col min="2298" max="2298" width="13.125" style="25" customWidth="1"/>
    <col min="2299" max="2299" width="30.375" style="25" customWidth="1"/>
    <col min="2300" max="2300" width="13.375" style="25" customWidth="1"/>
    <col min="2301" max="2301" width="11.625" style="25" customWidth="1"/>
    <col min="2302" max="2302" width="10" style="25" customWidth="1"/>
    <col min="2303" max="2303" width="10.25" style="25" customWidth="1"/>
    <col min="2304" max="2304" width="7.75" style="25" customWidth="1"/>
    <col min="2305" max="2553" width="9" style="25"/>
    <col min="2554" max="2554" width="13.125" style="25" customWidth="1"/>
    <col min="2555" max="2555" width="30.375" style="25" customWidth="1"/>
    <col min="2556" max="2556" width="13.375" style="25" customWidth="1"/>
    <col min="2557" max="2557" width="11.625" style="25" customWidth="1"/>
    <col min="2558" max="2558" width="10" style="25" customWidth="1"/>
    <col min="2559" max="2559" width="10.25" style="25" customWidth="1"/>
    <col min="2560" max="2560" width="7.75" style="25" customWidth="1"/>
    <col min="2561" max="2809" width="9" style="25"/>
    <col min="2810" max="2810" width="13.125" style="25" customWidth="1"/>
    <col min="2811" max="2811" width="30.375" style="25" customWidth="1"/>
    <col min="2812" max="2812" width="13.375" style="25" customWidth="1"/>
    <col min="2813" max="2813" width="11.625" style="25" customWidth="1"/>
    <col min="2814" max="2814" width="10" style="25" customWidth="1"/>
    <col min="2815" max="2815" width="10.25" style="25" customWidth="1"/>
    <col min="2816" max="2816" width="7.75" style="25" customWidth="1"/>
    <col min="2817" max="3065" width="9" style="25"/>
    <col min="3066" max="3066" width="13.125" style="25" customWidth="1"/>
    <col min="3067" max="3067" width="30.375" style="25" customWidth="1"/>
    <col min="3068" max="3068" width="13.375" style="25" customWidth="1"/>
    <col min="3069" max="3069" width="11.625" style="25" customWidth="1"/>
    <col min="3070" max="3070" width="10" style="25" customWidth="1"/>
    <col min="3071" max="3071" width="10.25" style="25" customWidth="1"/>
    <col min="3072" max="3072" width="7.75" style="25" customWidth="1"/>
    <col min="3073" max="3321" width="9" style="25"/>
    <col min="3322" max="3322" width="13.125" style="25" customWidth="1"/>
    <col min="3323" max="3323" width="30.375" style="25" customWidth="1"/>
    <col min="3324" max="3324" width="13.375" style="25" customWidth="1"/>
    <col min="3325" max="3325" width="11.625" style="25" customWidth="1"/>
    <col min="3326" max="3326" width="10" style="25" customWidth="1"/>
    <col min="3327" max="3327" width="10.25" style="25" customWidth="1"/>
    <col min="3328" max="3328" width="7.75" style="25" customWidth="1"/>
    <col min="3329" max="3577" width="9" style="25"/>
    <col min="3578" max="3578" width="13.125" style="25" customWidth="1"/>
    <col min="3579" max="3579" width="30.375" style="25" customWidth="1"/>
    <col min="3580" max="3580" width="13.375" style="25" customWidth="1"/>
    <col min="3581" max="3581" width="11.625" style="25" customWidth="1"/>
    <col min="3582" max="3582" width="10" style="25" customWidth="1"/>
    <col min="3583" max="3583" width="10.25" style="25" customWidth="1"/>
    <col min="3584" max="3584" width="7.75" style="25" customWidth="1"/>
    <col min="3585" max="3833" width="9" style="25"/>
    <col min="3834" max="3834" width="13.125" style="25" customWidth="1"/>
    <col min="3835" max="3835" width="30.375" style="25" customWidth="1"/>
    <col min="3836" max="3836" width="13.375" style="25" customWidth="1"/>
    <col min="3837" max="3837" width="11.625" style="25" customWidth="1"/>
    <col min="3838" max="3838" width="10" style="25" customWidth="1"/>
    <col min="3839" max="3839" width="10.25" style="25" customWidth="1"/>
    <col min="3840" max="3840" width="7.75" style="25" customWidth="1"/>
    <col min="3841" max="4089" width="9" style="25"/>
    <col min="4090" max="4090" width="13.125" style="25" customWidth="1"/>
    <col min="4091" max="4091" width="30.375" style="25" customWidth="1"/>
    <col min="4092" max="4092" width="13.375" style="25" customWidth="1"/>
    <col min="4093" max="4093" width="11.625" style="25" customWidth="1"/>
    <col min="4094" max="4094" width="10" style="25" customWidth="1"/>
    <col min="4095" max="4095" width="10.25" style="25" customWidth="1"/>
    <col min="4096" max="4096" width="7.75" style="25" customWidth="1"/>
    <col min="4097" max="4345" width="9" style="25"/>
    <col min="4346" max="4346" width="13.125" style="25" customWidth="1"/>
    <col min="4347" max="4347" width="30.375" style="25" customWidth="1"/>
    <col min="4348" max="4348" width="13.375" style="25" customWidth="1"/>
    <col min="4349" max="4349" width="11.625" style="25" customWidth="1"/>
    <col min="4350" max="4350" width="10" style="25" customWidth="1"/>
    <col min="4351" max="4351" width="10.25" style="25" customWidth="1"/>
    <col min="4352" max="4352" width="7.75" style="25" customWidth="1"/>
    <col min="4353" max="4601" width="9" style="25"/>
    <col min="4602" max="4602" width="13.125" style="25" customWidth="1"/>
    <col min="4603" max="4603" width="30.375" style="25" customWidth="1"/>
    <col min="4604" max="4604" width="13.375" style="25" customWidth="1"/>
    <col min="4605" max="4605" width="11.625" style="25" customWidth="1"/>
    <col min="4606" max="4606" width="10" style="25" customWidth="1"/>
    <col min="4607" max="4607" width="10.25" style="25" customWidth="1"/>
    <col min="4608" max="4608" width="7.75" style="25" customWidth="1"/>
    <col min="4609" max="4857" width="9" style="25"/>
    <col min="4858" max="4858" width="13.125" style="25" customWidth="1"/>
    <col min="4859" max="4859" width="30.375" style="25" customWidth="1"/>
    <col min="4860" max="4860" width="13.375" style="25" customWidth="1"/>
    <col min="4861" max="4861" width="11.625" style="25" customWidth="1"/>
    <col min="4862" max="4862" width="10" style="25" customWidth="1"/>
    <col min="4863" max="4863" width="10.25" style="25" customWidth="1"/>
    <col min="4864" max="4864" width="7.75" style="25" customWidth="1"/>
    <col min="4865" max="5113" width="9" style="25"/>
    <col min="5114" max="5114" width="13.125" style="25" customWidth="1"/>
    <col min="5115" max="5115" width="30.375" style="25" customWidth="1"/>
    <col min="5116" max="5116" width="13.375" style="25" customWidth="1"/>
    <col min="5117" max="5117" width="11.625" style="25" customWidth="1"/>
    <col min="5118" max="5118" width="10" style="25" customWidth="1"/>
    <col min="5119" max="5119" width="10.25" style="25" customWidth="1"/>
    <col min="5120" max="5120" width="7.75" style="25" customWidth="1"/>
    <col min="5121" max="5369" width="9" style="25"/>
    <col min="5370" max="5370" width="13.125" style="25" customWidth="1"/>
    <col min="5371" max="5371" width="30.375" style="25" customWidth="1"/>
    <col min="5372" max="5372" width="13.375" style="25" customWidth="1"/>
    <col min="5373" max="5373" width="11.625" style="25" customWidth="1"/>
    <col min="5374" max="5374" width="10" style="25" customWidth="1"/>
    <col min="5375" max="5375" width="10.25" style="25" customWidth="1"/>
    <col min="5376" max="5376" width="7.75" style="25" customWidth="1"/>
    <col min="5377" max="5625" width="9" style="25"/>
    <col min="5626" max="5626" width="13.125" style="25" customWidth="1"/>
    <col min="5627" max="5627" width="30.375" style="25" customWidth="1"/>
    <col min="5628" max="5628" width="13.375" style="25" customWidth="1"/>
    <col min="5629" max="5629" width="11.625" style="25" customWidth="1"/>
    <col min="5630" max="5630" width="10" style="25" customWidth="1"/>
    <col min="5631" max="5631" width="10.25" style="25" customWidth="1"/>
    <col min="5632" max="5632" width="7.75" style="25" customWidth="1"/>
    <col min="5633" max="5881" width="9" style="25"/>
    <col min="5882" max="5882" width="13.125" style="25" customWidth="1"/>
    <col min="5883" max="5883" width="30.375" style="25" customWidth="1"/>
    <col min="5884" max="5884" width="13.375" style="25" customWidth="1"/>
    <col min="5885" max="5885" width="11.625" style="25" customWidth="1"/>
    <col min="5886" max="5886" width="10" style="25" customWidth="1"/>
    <col min="5887" max="5887" width="10.25" style="25" customWidth="1"/>
    <col min="5888" max="5888" width="7.75" style="25" customWidth="1"/>
    <col min="5889" max="6137" width="9" style="25"/>
    <col min="6138" max="6138" width="13.125" style="25" customWidth="1"/>
    <col min="6139" max="6139" width="30.375" style="25" customWidth="1"/>
    <col min="6140" max="6140" width="13.375" style="25" customWidth="1"/>
    <col min="6141" max="6141" width="11.625" style="25" customWidth="1"/>
    <col min="6142" max="6142" width="10" style="25" customWidth="1"/>
    <col min="6143" max="6143" width="10.25" style="25" customWidth="1"/>
    <col min="6144" max="6144" width="7.75" style="25" customWidth="1"/>
    <col min="6145" max="6393" width="9" style="25"/>
    <col min="6394" max="6394" width="13.125" style="25" customWidth="1"/>
    <col min="6395" max="6395" width="30.375" style="25" customWidth="1"/>
    <col min="6396" max="6396" width="13.375" style="25" customWidth="1"/>
    <col min="6397" max="6397" width="11.625" style="25" customWidth="1"/>
    <col min="6398" max="6398" width="10" style="25" customWidth="1"/>
    <col min="6399" max="6399" width="10.25" style="25" customWidth="1"/>
    <col min="6400" max="6400" width="7.75" style="25" customWidth="1"/>
    <col min="6401" max="6649" width="9" style="25"/>
    <col min="6650" max="6650" width="13.125" style="25" customWidth="1"/>
    <col min="6651" max="6651" width="30.375" style="25" customWidth="1"/>
    <col min="6652" max="6652" width="13.375" style="25" customWidth="1"/>
    <col min="6653" max="6653" width="11.625" style="25" customWidth="1"/>
    <col min="6654" max="6654" width="10" style="25" customWidth="1"/>
    <col min="6655" max="6655" width="10.25" style="25" customWidth="1"/>
    <col min="6656" max="6656" width="7.75" style="25" customWidth="1"/>
    <col min="6657" max="6905" width="9" style="25"/>
    <col min="6906" max="6906" width="13.125" style="25" customWidth="1"/>
    <col min="6907" max="6907" width="30.375" style="25" customWidth="1"/>
    <col min="6908" max="6908" width="13.375" style="25" customWidth="1"/>
    <col min="6909" max="6909" width="11.625" style="25" customWidth="1"/>
    <col min="6910" max="6910" width="10" style="25" customWidth="1"/>
    <col min="6911" max="6911" width="10.25" style="25" customWidth="1"/>
    <col min="6912" max="6912" width="7.75" style="25" customWidth="1"/>
    <col min="6913" max="7161" width="9" style="25"/>
    <col min="7162" max="7162" width="13.125" style="25" customWidth="1"/>
    <col min="7163" max="7163" width="30.375" style="25" customWidth="1"/>
    <col min="7164" max="7164" width="13.375" style="25" customWidth="1"/>
    <col min="7165" max="7165" width="11.625" style="25" customWidth="1"/>
    <col min="7166" max="7166" width="10" style="25" customWidth="1"/>
    <col min="7167" max="7167" width="10.25" style="25" customWidth="1"/>
    <col min="7168" max="7168" width="7.75" style="25" customWidth="1"/>
    <col min="7169" max="7417" width="9" style="25"/>
    <col min="7418" max="7418" width="13.125" style="25" customWidth="1"/>
    <col min="7419" max="7419" width="30.375" style="25" customWidth="1"/>
    <col min="7420" max="7420" width="13.375" style="25" customWidth="1"/>
    <col min="7421" max="7421" width="11.625" style="25" customWidth="1"/>
    <col min="7422" max="7422" width="10" style="25" customWidth="1"/>
    <col min="7423" max="7423" width="10.25" style="25" customWidth="1"/>
    <col min="7424" max="7424" width="7.75" style="25" customWidth="1"/>
    <col min="7425" max="7673" width="9" style="25"/>
    <col min="7674" max="7674" width="13.125" style="25" customWidth="1"/>
    <col min="7675" max="7675" width="30.375" style="25" customWidth="1"/>
    <col min="7676" max="7676" width="13.375" style="25" customWidth="1"/>
    <col min="7677" max="7677" width="11.625" style="25" customWidth="1"/>
    <col min="7678" max="7678" width="10" style="25" customWidth="1"/>
    <col min="7679" max="7679" width="10.25" style="25" customWidth="1"/>
    <col min="7680" max="7680" width="7.75" style="25" customWidth="1"/>
    <col min="7681" max="7929" width="9" style="25"/>
    <col min="7930" max="7930" width="13.125" style="25" customWidth="1"/>
    <col min="7931" max="7931" width="30.375" style="25" customWidth="1"/>
    <col min="7932" max="7932" width="13.375" style="25" customWidth="1"/>
    <col min="7933" max="7933" width="11.625" style="25" customWidth="1"/>
    <col min="7934" max="7934" width="10" style="25" customWidth="1"/>
    <col min="7935" max="7935" width="10.25" style="25" customWidth="1"/>
    <col min="7936" max="7936" width="7.75" style="25" customWidth="1"/>
    <col min="7937" max="8185" width="9" style="25"/>
    <col min="8186" max="8186" width="13.125" style="25" customWidth="1"/>
    <col min="8187" max="8187" width="30.375" style="25" customWidth="1"/>
    <col min="8188" max="8188" width="13.375" style="25" customWidth="1"/>
    <col min="8189" max="8189" width="11.625" style="25" customWidth="1"/>
    <col min="8190" max="8190" width="10" style="25" customWidth="1"/>
    <col min="8191" max="8191" width="10.25" style="25" customWidth="1"/>
    <col min="8192" max="8192" width="7.75" style="25" customWidth="1"/>
    <col min="8193" max="8441" width="9" style="25"/>
    <col min="8442" max="8442" width="13.125" style="25" customWidth="1"/>
    <col min="8443" max="8443" width="30.375" style="25" customWidth="1"/>
    <col min="8444" max="8444" width="13.375" style="25" customWidth="1"/>
    <col min="8445" max="8445" width="11.625" style="25" customWidth="1"/>
    <col min="8446" max="8446" width="10" style="25" customWidth="1"/>
    <col min="8447" max="8447" width="10.25" style="25" customWidth="1"/>
    <col min="8448" max="8448" width="7.75" style="25" customWidth="1"/>
    <col min="8449" max="8697" width="9" style="25"/>
    <col min="8698" max="8698" width="13.125" style="25" customWidth="1"/>
    <col min="8699" max="8699" width="30.375" style="25" customWidth="1"/>
    <col min="8700" max="8700" width="13.375" style="25" customWidth="1"/>
    <col min="8701" max="8701" width="11.625" style="25" customWidth="1"/>
    <col min="8702" max="8702" width="10" style="25" customWidth="1"/>
    <col min="8703" max="8703" width="10.25" style="25" customWidth="1"/>
    <col min="8704" max="8704" width="7.75" style="25" customWidth="1"/>
    <col min="8705" max="8953" width="9" style="25"/>
    <col min="8954" max="8954" width="13.125" style="25" customWidth="1"/>
    <col min="8955" max="8955" width="30.375" style="25" customWidth="1"/>
    <col min="8956" max="8956" width="13.375" style="25" customWidth="1"/>
    <col min="8957" max="8957" width="11.625" style="25" customWidth="1"/>
    <col min="8958" max="8958" width="10" style="25" customWidth="1"/>
    <col min="8959" max="8959" width="10.25" style="25" customWidth="1"/>
    <col min="8960" max="8960" width="7.75" style="25" customWidth="1"/>
    <col min="8961" max="9209" width="9" style="25"/>
    <col min="9210" max="9210" width="13.125" style="25" customWidth="1"/>
    <col min="9211" max="9211" width="30.375" style="25" customWidth="1"/>
    <col min="9212" max="9212" width="13.375" style="25" customWidth="1"/>
    <col min="9213" max="9213" width="11.625" style="25" customWidth="1"/>
    <col min="9214" max="9214" width="10" style="25" customWidth="1"/>
    <col min="9215" max="9215" width="10.25" style="25" customWidth="1"/>
    <col min="9216" max="9216" width="7.75" style="25" customWidth="1"/>
    <col min="9217" max="9465" width="9" style="25"/>
    <col min="9466" max="9466" width="13.125" style="25" customWidth="1"/>
    <col min="9467" max="9467" width="30.375" style="25" customWidth="1"/>
    <col min="9468" max="9468" width="13.375" style="25" customWidth="1"/>
    <col min="9469" max="9469" width="11.625" style="25" customWidth="1"/>
    <col min="9470" max="9470" width="10" style="25" customWidth="1"/>
    <col min="9471" max="9471" width="10.25" style="25" customWidth="1"/>
    <col min="9472" max="9472" width="7.75" style="25" customWidth="1"/>
    <col min="9473" max="9721" width="9" style="25"/>
    <col min="9722" max="9722" width="13.125" style="25" customWidth="1"/>
    <col min="9723" max="9723" width="30.375" style="25" customWidth="1"/>
    <col min="9724" max="9724" width="13.375" style="25" customWidth="1"/>
    <col min="9725" max="9725" width="11.625" style="25" customWidth="1"/>
    <col min="9726" max="9726" width="10" style="25" customWidth="1"/>
    <col min="9727" max="9727" width="10.25" style="25" customWidth="1"/>
    <col min="9728" max="9728" width="7.75" style="25" customWidth="1"/>
    <col min="9729" max="9977" width="9" style="25"/>
    <col min="9978" max="9978" width="13.125" style="25" customWidth="1"/>
    <col min="9979" max="9979" width="30.375" style="25" customWidth="1"/>
    <col min="9980" max="9980" width="13.375" style="25" customWidth="1"/>
    <col min="9981" max="9981" width="11.625" style="25" customWidth="1"/>
    <col min="9982" max="9982" width="10" style="25" customWidth="1"/>
    <col min="9983" max="9983" width="10.25" style="25" customWidth="1"/>
    <col min="9984" max="9984" width="7.75" style="25" customWidth="1"/>
    <col min="9985" max="10233" width="9" style="25"/>
    <col min="10234" max="10234" width="13.125" style="25" customWidth="1"/>
    <col min="10235" max="10235" width="30.375" style="25" customWidth="1"/>
    <col min="10236" max="10236" width="13.375" style="25" customWidth="1"/>
    <col min="10237" max="10237" width="11.625" style="25" customWidth="1"/>
    <col min="10238" max="10238" width="10" style="25" customWidth="1"/>
    <col min="10239" max="10239" width="10.25" style="25" customWidth="1"/>
    <col min="10240" max="10240" width="7.75" style="25" customWidth="1"/>
    <col min="10241" max="10489" width="9" style="25"/>
    <col min="10490" max="10490" width="13.125" style="25" customWidth="1"/>
    <col min="10491" max="10491" width="30.375" style="25" customWidth="1"/>
    <col min="10492" max="10492" width="13.375" style="25" customWidth="1"/>
    <col min="10493" max="10493" width="11.625" style="25" customWidth="1"/>
    <col min="10494" max="10494" width="10" style="25" customWidth="1"/>
    <col min="10495" max="10495" width="10.25" style="25" customWidth="1"/>
    <col min="10496" max="10496" width="7.75" style="25" customWidth="1"/>
    <col min="10497" max="10745" width="9" style="25"/>
    <col min="10746" max="10746" width="13.125" style="25" customWidth="1"/>
    <col min="10747" max="10747" width="30.375" style="25" customWidth="1"/>
    <col min="10748" max="10748" width="13.375" style="25" customWidth="1"/>
    <col min="10749" max="10749" width="11.625" style="25" customWidth="1"/>
    <col min="10750" max="10750" width="10" style="25" customWidth="1"/>
    <col min="10751" max="10751" width="10.25" style="25" customWidth="1"/>
    <col min="10752" max="10752" width="7.75" style="25" customWidth="1"/>
    <col min="10753" max="11001" width="9" style="25"/>
    <col min="11002" max="11002" width="13.125" style="25" customWidth="1"/>
    <col min="11003" max="11003" width="30.375" style="25" customWidth="1"/>
    <col min="11004" max="11004" width="13.375" style="25" customWidth="1"/>
    <col min="11005" max="11005" width="11.625" style="25" customWidth="1"/>
    <col min="11006" max="11006" width="10" style="25" customWidth="1"/>
    <col min="11007" max="11007" width="10.25" style="25" customWidth="1"/>
    <col min="11008" max="11008" width="7.75" style="25" customWidth="1"/>
    <col min="11009" max="11257" width="9" style="25"/>
    <col min="11258" max="11258" width="13.125" style="25" customWidth="1"/>
    <col min="11259" max="11259" width="30.375" style="25" customWidth="1"/>
    <col min="11260" max="11260" width="13.375" style="25" customWidth="1"/>
    <col min="11261" max="11261" width="11.625" style="25" customWidth="1"/>
    <col min="11262" max="11262" width="10" style="25" customWidth="1"/>
    <col min="11263" max="11263" width="10.25" style="25" customWidth="1"/>
    <col min="11264" max="11264" width="7.75" style="25" customWidth="1"/>
    <col min="11265" max="11513" width="9" style="25"/>
    <col min="11514" max="11514" width="13.125" style="25" customWidth="1"/>
    <col min="11515" max="11515" width="30.375" style="25" customWidth="1"/>
    <col min="11516" max="11516" width="13.375" style="25" customWidth="1"/>
    <col min="11517" max="11517" width="11.625" style="25" customWidth="1"/>
    <col min="11518" max="11518" width="10" style="25" customWidth="1"/>
    <col min="11519" max="11519" width="10.25" style="25" customWidth="1"/>
    <col min="11520" max="11520" width="7.75" style="25" customWidth="1"/>
    <col min="11521" max="11769" width="9" style="25"/>
    <col min="11770" max="11770" width="13.125" style="25" customWidth="1"/>
    <col min="11771" max="11771" width="30.375" style="25" customWidth="1"/>
    <col min="11772" max="11772" width="13.375" style="25" customWidth="1"/>
    <col min="11773" max="11773" width="11.625" style="25" customWidth="1"/>
    <col min="11774" max="11774" width="10" style="25" customWidth="1"/>
    <col min="11775" max="11775" width="10.25" style="25" customWidth="1"/>
    <col min="11776" max="11776" width="7.75" style="25" customWidth="1"/>
    <col min="11777" max="12025" width="9" style="25"/>
    <col min="12026" max="12026" width="13.125" style="25" customWidth="1"/>
    <col min="12027" max="12027" width="30.375" style="25" customWidth="1"/>
    <col min="12028" max="12028" width="13.375" style="25" customWidth="1"/>
    <col min="12029" max="12029" width="11.625" style="25" customWidth="1"/>
    <col min="12030" max="12030" width="10" style="25" customWidth="1"/>
    <col min="12031" max="12031" width="10.25" style="25" customWidth="1"/>
    <col min="12032" max="12032" width="7.75" style="25" customWidth="1"/>
    <col min="12033" max="12281" width="9" style="25"/>
    <col min="12282" max="12282" width="13.125" style="25" customWidth="1"/>
    <col min="12283" max="12283" width="30.375" style="25" customWidth="1"/>
    <col min="12284" max="12284" width="13.375" style="25" customWidth="1"/>
    <col min="12285" max="12285" width="11.625" style="25" customWidth="1"/>
    <col min="12286" max="12286" width="10" style="25" customWidth="1"/>
    <col min="12287" max="12287" width="10.25" style="25" customWidth="1"/>
    <col min="12288" max="12288" width="7.75" style="25" customWidth="1"/>
    <col min="12289" max="12537" width="9" style="25"/>
    <col min="12538" max="12538" width="13.125" style="25" customWidth="1"/>
    <col min="12539" max="12539" width="30.375" style="25" customWidth="1"/>
    <col min="12540" max="12540" width="13.375" style="25" customWidth="1"/>
    <col min="12541" max="12541" width="11.625" style="25" customWidth="1"/>
    <col min="12542" max="12542" width="10" style="25" customWidth="1"/>
    <col min="12543" max="12543" width="10.25" style="25" customWidth="1"/>
    <col min="12544" max="12544" width="7.75" style="25" customWidth="1"/>
    <col min="12545" max="12793" width="9" style="25"/>
    <col min="12794" max="12794" width="13.125" style="25" customWidth="1"/>
    <col min="12795" max="12795" width="30.375" style="25" customWidth="1"/>
    <col min="12796" max="12796" width="13.375" style="25" customWidth="1"/>
    <col min="12797" max="12797" width="11.625" style="25" customWidth="1"/>
    <col min="12798" max="12798" width="10" style="25" customWidth="1"/>
    <col min="12799" max="12799" width="10.25" style="25" customWidth="1"/>
    <col min="12800" max="12800" width="7.75" style="25" customWidth="1"/>
    <col min="12801" max="13049" width="9" style="25"/>
    <col min="13050" max="13050" width="13.125" style="25" customWidth="1"/>
    <col min="13051" max="13051" width="30.375" style="25" customWidth="1"/>
    <col min="13052" max="13052" width="13.375" style="25" customWidth="1"/>
    <col min="13053" max="13053" width="11.625" style="25" customWidth="1"/>
    <col min="13054" max="13054" width="10" style="25" customWidth="1"/>
    <col min="13055" max="13055" width="10.25" style="25" customWidth="1"/>
    <col min="13056" max="13056" width="7.75" style="25" customWidth="1"/>
    <col min="13057" max="13305" width="9" style="25"/>
    <col min="13306" max="13306" width="13.125" style="25" customWidth="1"/>
    <col min="13307" max="13307" width="30.375" style="25" customWidth="1"/>
    <col min="13308" max="13308" width="13.375" style="25" customWidth="1"/>
    <col min="13309" max="13309" width="11.625" style="25" customWidth="1"/>
    <col min="13310" max="13310" width="10" style="25" customWidth="1"/>
    <col min="13311" max="13311" width="10.25" style="25" customWidth="1"/>
    <col min="13312" max="13312" width="7.75" style="25" customWidth="1"/>
    <col min="13313" max="13561" width="9" style="25"/>
    <col min="13562" max="13562" width="13.125" style="25" customWidth="1"/>
    <col min="13563" max="13563" width="30.375" style="25" customWidth="1"/>
    <col min="13564" max="13564" width="13.375" style="25" customWidth="1"/>
    <col min="13565" max="13565" width="11.625" style="25" customWidth="1"/>
    <col min="13566" max="13566" width="10" style="25" customWidth="1"/>
    <col min="13567" max="13567" width="10.25" style="25" customWidth="1"/>
    <col min="13568" max="13568" width="7.75" style="25" customWidth="1"/>
    <col min="13569" max="13817" width="9" style="25"/>
    <col min="13818" max="13818" width="13.125" style="25" customWidth="1"/>
    <col min="13819" max="13819" width="30.375" style="25" customWidth="1"/>
    <col min="13820" max="13820" width="13.375" style="25" customWidth="1"/>
    <col min="13821" max="13821" width="11.625" style="25" customWidth="1"/>
    <col min="13822" max="13822" width="10" style="25" customWidth="1"/>
    <col min="13823" max="13823" width="10.25" style="25" customWidth="1"/>
    <col min="13824" max="13824" width="7.75" style="25" customWidth="1"/>
    <col min="13825" max="14073" width="9" style="25"/>
    <col min="14074" max="14074" width="13.125" style="25" customWidth="1"/>
    <col min="14075" max="14075" width="30.375" style="25" customWidth="1"/>
    <col min="14076" max="14076" width="13.375" style="25" customWidth="1"/>
    <col min="14077" max="14077" width="11.625" style="25" customWidth="1"/>
    <col min="14078" max="14078" width="10" style="25" customWidth="1"/>
    <col min="14079" max="14079" width="10.25" style="25" customWidth="1"/>
    <col min="14080" max="14080" width="7.75" style="25" customWidth="1"/>
    <col min="14081" max="14329" width="9" style="25"/>
    <col min="14330" max="14330" width="13.125" style="25" customWidth="1"/>
    <col min="14331" max="14331" width="30.375" style="25" customWidth="1"/>
    <col min="14332" max="14332" width="13.375" style="25" customWidth="1"/>
    <col min="14333" max="14333" width="11.625" style="25" customWidth="1"/>
    <col min="14334" max="14334" width="10" style="25" customWidth="1"/>
    <col min="14335" max="14335" width="10.25" style="25" customWidth="1"/>
    <col min="14336" max="14336" width="7.75" style="25" customWidth="1"/>
    <col min="14337" max="14585" width="9" style="25"/>
    <col min="14586" max="14586" width="13.125" style="25" customWidth="1"/>
    <col min="14587" max="14587" width="30.375" style="25" customWidth="1"/>
    <col min="14588" max="14588" width="13.375" style="25" customWidth="1"/>
    <col min="14589" max="14589" width="11.625" style="25" customWidth="1"/>
    <col min="14590" max="14590" width="10" style="25" customWidth="1"/>
    <col min="14591" max="14591" width="10.25" style="25" customWidth="1"/>
    <col min="14592" max="14592" width="7.75" style="25" customWidth="1"/>
    <col min="14593" max="14841" width="9" style="25"/>
    <col min="14842" max="14842" width="13.125" style="25" customWidth="1"/>
    <col min="14843" max="14843" width="30.375" style="25" customWidth="1"/>
    <col min="14844" max="14844" width="13.375" style="25" customWidth="1"/>
    <col min="14845" max="14845" width="11.625" style="25" customWidth="1"/>
    <col min="14846" max="14846" width="10" style="25" customWidth="1"/>
    <col min="14847" max="14847" width="10.25" style="25" customWidth="1"/>
    <col min="14848" max="14848" width="7.75" style="25" customWidth="1"/>
    <col min="14849" max="15097" width="9" style="25"/>
    <col min="15098" max="15098" width="13.125" style="25" customWidth="1"/>
    <col min="15099" max="15099" width="30.375" style="25" customWidth="1"/>
    <col min="15100" max="15100" width="13.375" style="25" customWidth="1"/>
    <col min="15101" max="15101" width="11.625" style="25" customWidth="1"/>
    <col min="15102" max="15102" width="10" style="25" customWidth="1"/>
    <col min="15103" max="15103" width="10.25" style="25" customWidth="1"/>
    <col min="15104" max="15104" width="7.75" style="25" customWidth="1"/>
    <col min="15105" max="15353" width="9" style="25"/>
    <col min="15354" max="15354" width="13.125" style="25" customWidth="1"/>
    <col min="15355" max="15355" width="30.375" style="25" customWidth="1"/>
    <col min="15356" max="15356" width="13.375" style="25" customWidth="1"/>
    <col min="15357" max="15357" width="11.625" style="25" customWidth="1"/>
    <col min="15358" max="15358" width="10" style="25" customWidth="1"/>
    <col min="15359" max="15359" width="10.25" style="25" customWidth="1"/>
    <col min="15360" max="15360" width="7.75" style="25" customWidth="1"/>
    <col min="15361" max="15609" width="9" style="25"/>
    <col min="15610" max="15610" width="13.125" style="25" customWidth="1"/>
    <col min="15611" max="15611" width="30.375" style="25" customWidth="1"/>
    <col min="15612" max="15612" width="13.375" style="25" customWidth="1"/>
    <col min="15613" max="15613" width="11.625" style="25" customWidth="1"/>
    <col min="15614" max="15614" width="10" style="25" customWidth="1"/>
    <col min="15615" max="15615" width="10.25" style="25" customWidth="1"/>
    <col min="15616" max="15616" width="7.75" style="25" customWidth="1"/>
    <col min="15617" max="15865" width="9" style="25"/>
    <col min="15866" max="15866" width="13.125" style="25" customWidth="1"/>
    <col min="15867" max="15867" width="30.375" style="25" customWidth="1"/>
    <col min="15868" max="15868" width="13.375" style="25" customWidth="1"/>
    <col min="15869" max="15869" width="11.625" style="25" customWidth="1"/>
    <col min="15870" max="15870" width="10" style="25" customWidth="1"/>
    <col min="15871" max="15871" width="10.25" style="25" customWidth="1"/>
    <col min="15872" max="15872" width="7.75" style="25" customWidth="1"/>
    <col min="15873" max="16121" width="9" style="25"/>
    <col min="16122" max="16122" width="13.125" style="25" customWidth="1"/>
    <col min="16123" max="16123" width="30.375" style="25" customWidth="1"/>
    <col min="16124" max="16124" width="13.375" style="25" customWidth="1"/>
    <col min="16125" max="16125" width="11.625" style="25" customWidth="1"/>
    <col min="16126" max="16126" width="10" style="25" customWidth="1"/>
    <col min="16127" max="16127" width="10.25" style="25" customWidth="1"/>
    <col min="16128" max="16128" width="7.75" style="25" customWidth="1"/>
    <col min="16129" max="16384" width="9" style="25"/>
  </cols>
  <sheetData>
    <row r="1" spans="1:39" ht="20.25" customHeight="1">
      <c r="A1" s="125" t="s">
        <v>108</v>
      </c>
      <c r="B1" s="125"/>
      <c r="C1" s="125"/>
      <c r="D1" s="125"/>
      <c r="E1" s="125"/>
      <c r="F1" s="125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</row>
    <row r="2" spans="1:39" ht="12" customHeight="1">
      <c r="A2" s="71" t="s">
        <v>152</v>
      </c>
      <c r="B2" s="17" t="s">
        <v>153</v>
      </c>
      <c r="C2" s="71" t="s">
        <v>152</v>
      </c>
      <c r="D2" s="17" t="s">
        <v>153</v>
      </c>
      <c r="E2" s="71" t="s">
        <v>152</v>
      </c>
      <c r="F2" s="17" t="s">
        <v>153</v>
      </c>
    </row>
    <row r="3" spans="1:39" s="28" customFormat="1" ht="12" customHeight="1">
      <c r="A3" s="123" t="s">
        <v>109</v>
      </c>
      <c r="B3" s="12" t="s">
        <v>115</v>
      </c>
      <c r="C3" s="124" t="s">
        <v>142</v>
      </c>
      <c r="D3" s="12" t="s">
        <v>155</v>
      </c>
      <c r="E3" s="124" t="s">
        <v>144</v>
      </c>
      <c r="F3" s="12" t="s">
        <v>55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</row>
    <row r="4" spans="1:39" s="28" customFormat="1" ht="12" customHeight="1">
      <c r="A4" s="124"/>
      <c r="B4" s="13" t="s">
        <v>116</v>
      </c>
      <c r="C4" s="124"/>
      <c r="D4" s="12" t="s">
        <v>156</v>
      </c>
      <c r="E4" s="124"/>
      <c r="F4" s="12" t="s">
        <v>185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</row>
    <row r="5" spans="1:39" s="28" customFormat="1" ht="12" customHeight="1">
      <c r="A5" s="123" t="s">
        <v>110</v>
      </c>
      <c r="B5" s="12" t="s">
        <v>117</v>
      </c>
      <c r="C5" s="124"/>
      <c r="D5" s="12" t="s">
        <v>157</v>
      </c>
      <c r="E5" s="124"/>
      <c r="F5" s="13" t="s">
        <v>186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spans="1:39" s="28" customFormat="1" ht="12" customHeight="1">
      <c r="A6" s="124"/>
      <c r="B6" s="13" t="s">
        <v>118</v>
      </c>
      <c r="C6" s="124"/>
      <c r="D6" s="12" t="s">
        <v>158</v>
      </c>
      <c r="E6" s="124" t="s">
        <v>145</v>
      </c>
      <c r="F6" s="12" t="s">
        <v>188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</row>
    <row r="7" spans="1:39" s="28" customFormat="1" ht="12" customHeight="1">
      <c r="A7" s="124"/>
      <c r="B7" s="12" t="s">
        <v>119</v>
      </c>
      <c r="C7" s="124"/>
      <c r="D7" s="12" t="s">
        <v>159</v>
      </c>
      <c r="E7" s="124"/>
      <c r="F7" s="12" t="s">
        <v>187</v>
      </c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</row>
    <row r="8" spans="1:39" s="28" customFormat="1" ht="12" customHeight="1">
      <c r="A8" s="123" t="s">
        <v>111</v>
      </c>
      <c r="B8" s="12" t="s">
        <v>46</v>
      </c>
      <c r="C8" s="124"/>
      <c r="D8" s="12" t="s">
        <v>160</v>
      </c>
      <c r="E8" s="124"/>
      <c r="F8" s="12" t="s">
        <v>189</v>
      </c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</row>
    <row r="9" spans="1:39" s="28" customFormat="1" ht="12" customHeight="1">
      <c r="A9" s="124"/>
      <c r="B9" s="12" t="s">
        <v>47</v>
      </c>
      <c r="C9" s="126" t="s">
        <v>143</v>
      </c>
      <c r="D9" s="12" t="s">
        <v>161</v>
      </c>
      <c r="E9" s="124"/>
      <c r="F9" s="12" t="s">
        <v>190</v>
      </c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</row>
    <row r="10" spans="1:39" s="28" customFormat="1" ht="12" customHeight="1">
      <c r="A10" s="124"/>
      <c r="B10" s="12" t="s">
        <v>48</v>
      </c>
      <c r="C10" s="127"/>
      <c r="D10" s="12" t="s">
        <v>162</v>
      </c>
      <c r="E10" s="124"/>
      <c r="F10" s="12" t="s">
        <v>191</v>
      </c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s="28" customFormat="1" ht="12" customHeight="1">
      <c r="A11" s="124"/>
      <c r="B11" s="12" t="s">
        <v>49</v>
      </c>
      <c r="C11" s="127"/>
      <c r="D11" s="12" t="s">
        <v>163</v>
      </c>
      <c r="E11" s="124"/>
      <c r="F11" s="12" t="s">
        <v>192</v>
      </c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s="28" customFormat="1" ht="12" customHeight="1">
      <c r="A12" s="123" t="s">
        <v>112</v>
      </c>
      <c r="B12" s="12" t="s">
        <v>120</v>
      </c>
      <c r="C12" s="127"/>
      <c r="D12" s="12" t="s">
        <v>164</v>
      </c>
      <c r="E12" s="124"/>
      <c r="F12" s="12" t="s">
        <v>193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</row>
    <row r="13" spans="1:39" s="28" customFormat="1" ht="12" customHeight="1">
      <c r="A13" s="124"/>
      <c r="B13" s="12" t="s">
        <v>121</v>
      </c>
      <c r="C13" s="127"/>
      <c r="D13" s="12" t="s">
        <v>165</v>
      </c>
      <c r="E13" s="124" t="s">
        <v>146</v>
      </c>
      <c r="F13" s="12" t="s">
        <v>194</v>
      </c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</row>
    <row r="14" spans="1:39" s="28" customFormat="1" ht="12" customHeight="1">
      <c r="A14" s="124"/>
      <c r="B14" s="12" t="s">
        <v>122</v>
      </c>
      <c r="C14" s="127"/>
      <c r="D14" s="12" t="s">
        <v>52</v>
      </c>
      <c r="E14" s="124"/>
      <c r="F14" s="12" t="s">
        <v>195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</row>
    <row r="15" spans="1:39" s="28" customFormat="1" ht="12" customHeight="1">
      <c r="A15" s="124"/>
      <c r="B15" s="12" t="s">
        <v>123</v>
      </c>
      <c r="C15" s="127"/>
      <c r="D15" s="12" t="s">
        <v>166</v>
      </c>
      <c r="E15" s="124"/>
      <c r="F15" s="12" t="s">
        <v>196</v>
      </c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</row>
    <row r="16" spans="1:39" s="28" customFormat="1" ht="12" customHeight="1">
      <c r="A16" s="130" t="s">
        <v>113</v>
      </c>
      <c r="B16" s="12" t="s">
        <v>124</v>
      </c>
      <c r="C16" s="127"/>
      <c r="D16" s="12" t="s">
        <v>167</v>
      </c>
      <c r="E16" s="124"/>
      <c r="F16" s="12" t="s">
        <v>197</v>
      </c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</row>
    <row r="17" spans="1:39" s="28" customFormat="1" ht="12" customHeight="1">
      <c r="A17" s="131"/>
      <c r="B17" s="14" t="s">
        <v>125</v>
      </c>
      <c r="C17" s="127"/>
      <c r="D17" s="12" t="s">
        <v>168</v>
      </c>
      <c r="E17" s="124"/>
      <c r="F17" s="12" t="s">
        <v>199</v>
      </c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</row>
    <row r="18" spans="1:39" s="28" customFormat="1" ht="12" customHeight="1">
      <c r="A18" s="131"/>
      <c r="B18" s="15" t="s">
        <v>126</v>
      </c>
      <c r="C18" s="127"/>
      <c r="D18" s="12" t="s">
        <v>169</v>
      </c>
      <c r="E18" s="124"/>
      <c r="F18" s="12" t="s">
        <v>198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</row>
    <row r="19" spans="1:39" s="28" customFormat="1" ht="12" customHeight="1">
      <c r="A19" s="130" t="s">
        <v>114</v>
      </c>
      <c r="B19" s="12" t="s">
        <v>128</v>
      </c>
      <c r="C19" s="127"/>
      <c r="D19" s="12" t="s">
        <v>170</v>
      </c>
      <c r="E19" s="124"/>
      <c r="F19" s="12" t="s">
        <v>200</v>
      </c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</row>
    <row r="20" spans="1:39" s="28" customFormat="1" ht="12" customHeight="1">
      <c r="A20" s="131"/>
      <c r="B20" s="12" t="s">
        <v>129</v>
      </c>
      <c r="C20" s="127"/>
      <c r="D20" s="12" t="s">
        <v>171</v>
      </c>
      <c r="E20" s="124"/>
      <c r="F20" s="12" t="s">
        <v>201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</row>
    <row r="21" spans="1:39" s="28" customFormat="1" ht="12" customHeight="1">
      <c r="A21" s="131"/>
      <c r="B21" s="12" t="s">
        <v>130</v>
      </c>
      <c r="C21" s="127"/>
      <c r="D21" s="13" t="s">
        <v>172</v>
      </c>
      <c r="E21" s="124"/>
      <c r="F21" s="12" t="s">
        <v>202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</row>
    <row r="22" spans="1:39" s="28" customFormat="1" ht="12" customHeight="1">
      <c r="A22" s="131"/>
      <c r="B22" s="12" t="s">
        <v>127</v>
      </c>
      <c r="C22" s="127"/>
      <c r="D22" s="12" t="s">
        <v>173</v>
      </c>
      <c r="E22" s="124"/>
      <c r="F22" s="13" t="s">
        <v>203</v>
      </c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</row>
    <row r="23" spans="1:39" s="28" customFormat="1" ht="12" customHeight="1">
      <c r="A23" s="131"/>
      <c r="B23" s="12" t="s">
        <v>131</v>
      </c>
      <c r="C23" s="127"/>
      <c r="D23" s="12" t="s">
        <v>174</v>
      </c>
      <c r="E23" s="124" t="s">
        <v>147</v>
      </c>
      <c r="F23" s="12" t="s">
        <v>56</v>
      </c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</row>
    <row r="24" spans="1:39" s="28" customFormat="1" ht="12" customHeight="1">
      <c r="A24" s="131"/>
      <c r="B24" s="12" t="s">
        <v>132</v>
      </c>
      <c r="C24" s="127"/>
      <c r="D24" s="12" t="s">
        <v>175</v>
      </c>
      <c r="E24" s="124"/>
      <c r="F24" s="12" t="s">
        <v>204</v>
      </c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</row>
    <row r="25" spans="1:39" s="28" customFormat="1" ht="12" customHeight="1">
      <c r="A25" s="131"/>
      <c r="B25" s="12" t="s">
        <v>133</v>
      </c>
      <c r="C25" s="127"/>
      <c r="D25" s="12" t="s">
        <v>176</v>
      </c>
      <c r="E25" s="124" t="s">
        <v>148</v>
      </c>
      <c r="F25" s="12" t="s">
        <v>205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</row>
    <row r="26" spans="1:39" s="28" customFormat="1" ht="12" customHeight="1">
      <c r="A26" s="131"/>
      <c r="B26" s="12" t="s">
        <v>134</v>
      </c>
      <c r="C26" s="127"/>
      <c r="D26" s="12" t="s">
        <v>177</v>
      </c>
      <c r="E26" s="124"/>
      <c r="F26" s="12" t="s">
        <v>206</v>
      </c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</row>
    <row r="27" spans="1:39" s="28" customFormat="1" ht="12" customHeight="1">
      <c r="A27" s="131"/>
      <c r="B27" s="12" t="s">
        <v>135</v>
      </c>
      <c r="C27" s="127"/>
      <c r="D27" s="12" t="s">
        <v>178</v>
      </c>
      <c r="E27" s="124"/>
      <c r="F27" s="12" t="s">
        <v>207</v>
      </c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</row>
    <row r="28" spans="1:39" s="28" customFormat="1" ht="12" customHeight="1">
      <c r="A28" s="131"/>
      <c r="B28" s="12" t="s">
        <v>136</v>
      </c>
      <c r="C28" s="127"/>
      <c r="D28" s="12" t="s">
        <v>179</v>
      </c>
      <c r="E28" s="23" t="s">
        <v>149</v>
      </c>
      <c r="F28" s="12" t="s">
        <v>208</v>
      </c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</row>
    <row r="29" spans="1:39" s="28" customFormat="1" ht="12" customHeight="1">
      <c r="A29" s="131"/>
      <c r="B29" s="12" t="s">
        <v>137</v>
      </c>
      <c r="C29" s="127"/>
      <c r="D29" s="12" t="s">
        <v>180</v>
      </c>
      <c r="E29" s="23" t="s">
        <v>150</v>
      </c>
      <c r="F29" s="12" t="s">
        <v>209</v>
      </c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</row>
    <row r="30" spans="1:39" s="28" customFormat="1" ht="12" customHeight="1">
      <c r="A30" s="131"/>
      <c r="B30" s="12" t="s">
        <v>138</v>
      </c>
      <c r="C30" s="127"/>
      <c r="D30" s="12" t="s">
        <v>181</v>
      </c>
      <c r="E30" s="23" t="s">
        <v>151</v>
      </c>
      <c r="F30" s="13" t="s">
        <v>210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</row>
    <row r="31" spans="1:39" s="28" customFormat="1" ht="12" customHeight="1">
      <c r="A31" s="131"/>
      <c r="B31" s="12" t="s">
        <v>139</v>
      </c>
      <c r="C31" s="127"/>
      <c r="D31" s="12" t="s">
        <v>182</v>
      </c>
      <c r="E31" s="128" t="s">
        <v>154</v>
      </c>
      <c r="F31" s="12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</row>
    <row r="32" spans="1:39" s="28" customFormat="1" ht="12" customHeight="1">
      <c r="A32" s="131"/>
      <c r="B32" s="12" t="s">
        <v>140</v>
      </c>
      <c r="C32" s="127"/>
      <c r="D32" s="12" t="s">
        <v>183</v>
      </c>
      <c r="E32" s="128"/>
      <c r="F32" s="128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</row>
    <row r="33" spans="1:39" s="28" customFormat="1" ht="12" customHeight="1">
      <c r="A33" s="131"/>
      <c r="B33" s="12" t="s">
        <v>141</v>
      </c>
      <c r="C33" s="127"/>
      <c r="D33" s="12" t="s">
        <v>184</v>
      </c>
      <c r="E33" s="128"/>
      <c r="F33" s="128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</row>
    <row r="34" spans="1:39" s="28" customFormat="1" ht="12" customHeight="1">
      <c r="A34" s="131"/>
      <c r="B34" s="12" t="s">
        <v>50</v>
      </c>
      <c r="C34" s="127"/>
      <c r="D34" s="12" t="s">
        <v>53</v>
      </c>
      <c r="E34" s="128"/>
      <c r="F34" s="128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</row>
    <row r="35" spans="1:39" s="28" customFormat="1" ht="12" customHeight="1">
      <c r="A35" s="132"/>
      <c r="B35" s="12" t="s">
        <v>51</v>
      </c>
      <c r="C35" s="127"/>
      <c r="D35" s="12" t="s">
        <v>54</v>
      </c>
      <c r="E35" s="128"/>
      <c r="F35" s="128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</row>
    <row r="36" spans="1:39" ht="23.25" customHeight="1">
      <c r="A36" s="16"/>
      <c r="B36" s="30"/>
      <c r="C36" s="30"/>
      <c r="D36" s="30"/>
      <c r="E36" s="30"/>
      <c r="F36" s="30"/>
    </row>
    <row r="37" spans="1:39" ht="17.25">
      <c r="A37" s="16"/>
      <c r="B37" s="30"/>
      <c r="C37" s="30"/>
      <c r="D37" s="30"/>
      <c r="E37" s="30"/>
      <c r="F37" s="30"/>
    </row>
    <row r="38" spans="1:39">
      <c r="A38" s="129"/>
      <c r="B38" s="129"/>
      <c r="C38" s="30"/>
      <c r="D38" s="30"/>
      <c r="E38" s="30"/>
      <c r="F38" s="30"/>
    </row>
    <row r="39" spans="1:39">
      <c r="A39" s="30"/>
      <c r="B39" s="30"/>
      <c r="C39" s="30"/>
      <c r="D39" s="30"/>
      <c r="E39" s="30"/>
      <c r="F39" s="30"/>
    </row>
    <row r="99" spans="2:2" ht="17.25">
      <c r="B99" s="29"/>
    </row>
  </sheetData>
  <mergeCells count="16">
    <mergeCell ref="A38:B38"/>
    <mergeCell ref="A16:A18"/>
    <mergeCell ref="A19:A35"/>
    <mergeCell ref="E23:E24"/>
    <mergeCell ref="E25:E27"/>
    <mergeCell ref="A3:A4"/>
    <mergeCell ref="A5:A7"/>
    <mergeCell ref="A8:A11"/>
    <mergeCell ref="A12:A15"/>
    <mergeCell ref="A1:F1"/>
    <mergeCell ref="E6:E12"/>
    <mergeCell ref="E13:E22"/>
    <mergeCell ref="C3:C8"/>
    <mergeCell ref="C9:C35"/>
    <mergeCell ref="E3:E5"/>
    <mergeCell ref="E31:F35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topLeftCell="C1" workbookViewId="0">
      <selection activeCell="F1" sqref="F1:F1048576"/>
    </sheetView>
  </sheetViews>
  <sheetFormatPr defaultRowHeight="16.5"/>
  <cols>
    <col min="1" max="1" width="15.875" style="33" customWidth="1"/>
    <col min="2" max="2" width="39.375" style="35" customWidth="1"/>
    <col min="3" max="3" width="68.5" style="42" customWidth="1"/>
    <col min="4" max="4" width="60" style="35" bestFit="1" customWidth="1"/>
    <col min="5" max="5" width="17" style="35" customWidth="1"/>
    <col min="6" max="251" width="9" style="35"/>
    <col min="252" max="252" width="13" style="35" customWidth="1"/>
    <col min="253" max="253" width="34.5" style="35" customWidth="1"/>
    <col min="254" max="254" width="28.125" style="35" customWidth="1"/>
    <col min="255" max="257" width="0" style="35" hidden="1" customWidth="1"/>
    <col min="258" max="258" width="30.375" style="35" customWidth="1"/>
    <col min="259" max="259" width="15.625" style="35" customWidth="1"/>
    <col min="260" max="507" width="9" style="35"/>
    <col min="508" max="508" width="13" style="35" customWidth="1"/>
    <col min="509" max="509" width="34.5" style="35" customWidth="1"/>
    <col min="510" max="510" width="28.125" style="35" customWidth="1"/>
    <col min="511" max="513" width="0" style="35" hidden="1" customWidth="1"/>
    <col min="514" max="514" width="30.375" style="35" customWidth="1"/>
    <col min="515" max="515" width="15.625" style="35" customWidth="1"/>
    <col min="516" max="763" width="9" style="35"/>
    <col min="764" max="764" width="13" style="35" customWidth="1"/>
    <col min="765" max="765" width="34.5" style="35" customWidth="1"/>
    <col min="766" max="766" width="28.125" style="35" customWidth="1"/>
    <col min="767" max="769" width="0" style="35" hidden="1" customWidth="1"/>
    <col min="770" max="770" width="30.375" style="35" customWidth="1"/>
    <col min="771" max="771" width="15.625" style="35" customWidth="1"/>
    <col min="772" max="1019" width="9" style="35"/>
    <col min="1020" max="1020" width="13" style="35" customWidth="1"/>
    <col min="1021" max="1021" width="34.5" style="35" customWidth="1"/>
    <col min="1022" max="1022" width="28.125" style="35" customWidth="1"/>
    <col min="1023" max="1025" width="0" style="35" hidden="1" customWidth="1"/>
    <col min="1026" max="1026" width="30.375" style="35" customWidth="1"/>
    <col min="1027" max="1027" width="15.625" style="35" customWidth="1"/>
    <col min="1028" max="1275" width="9" style="35"/>
    <col min="1276" max="1276" width="13" style="35" customWidth="1"/>
    <col min="1277" max="1277" width="34.5" style="35" customWidth="1"/>
    <col min="1278" max="1278" width="28.125" style="35" customWidth="1"/>
    <col min="1279" max="1281" width="0" style="35" hidden="1" customWidth="1"/>
    <col min="1282" max="1282" width="30.375" style="35" customWidth="1"/>
    <col min="1283" max="1283" width="15.625" style="35" customWidth="1"/>
    <col min="1284" max="1531" width="9" style="35"/>
    <col min="1532" max="1532" width="13" style="35" customWidth="1"/>
    <col min="1533" max="1533" width="34.5" style="35" customWidth="1"/>
    <col min="1534" max="1534" width="28.125" style="35" customWidth="1"/>
    <col min="1535" max="1537" width="0" style="35" hidden="1" customWidth="1"/>
    <col min="1538" max="1538" width="30.375" style="35" customWidth="1"/>
    <col min="1539" max="1539" width="15.625" style="35" customWidth="1"/>
    <col min="1540" max="1787" width="9" style="35"/>
    <col min="1788" max="1788" width="13" style="35" customWidth="1"/>
    <col min="1789" max="1789" width="34.5" style="35" customWidth="1"/>
    <col min="1790" max="1790" width="28.125" style="35" customWidth="1"/>
    <col min="1791" max="1793" width="0" style="35" hidden="1" customWidth="1"/>
    <col min="1794" max="1794" width="30.375" style="35" customWidth="1"/>
    <col min="1795" max="1795" width="15.625" style="35" customWidth="1"/>
    <col min="1796" max="2043" width="9" style="35"/>
    <col min="2044" max="2044" width="13" style="35" customWidth="1"/>
    <col min="2045" max="2045" width="34.5" style="35" customWidth="1"/>
    <col min="2046" max="2046" width="28.125" style="35" customWidth="1"/>
    <col min="2047" max="2049" width="0" style="35" hidden="1" customWidth="1"/>
    <col min="2050" max="2050" width="30.375" style="35" customWidth="1"/>
    <col min="2051" max="2051" width="15.625" style="35" customWidth="1"/>
    <col min="2052" max="2299" width="9" style="35"/>
    <col min="2300" max="2300" width="13" style="35" customWidth="1"/>
    <col min="2301" max="2301" width="34.5" style="35" customWidth="1"/>
    <col min="2302" max="2302" width="28.125" style="35" customWidth="1"/>
    <col min="2303" max="2305" width="0" style="35" hidden="1" customWidth="1"/>
    <col min="2306" max="2306" width="30.375" style="35" customWidth="1"/>
    <col min="2307" max="2307" width="15.625" style="35" customWidth="1"/>
    <col min="2308" max="2555" width="9" style="35"/>
    <col min="2556" max="2556" width="13" style="35" customWidth="1"/>
    <col min="2557" max="2557" width="34.5" style="35" customWidth="1"/>
    <col min="2558" max="2558" width="28.125" style="35" customWidth="1"/>
    <col min="2559" max="2561" width="0" style="35" hidden="1" customWidth="1"/>
    <col min="2562" max="2562" width="30.375" style="35" customWidth="1"/>
    <col min="2563" max="2563" width="15.625" style="35" customWidth="1"/>
    <col min="2564" max="2811" width="9" style="35"/>
    <col min="2812" max="2812" width="13" style="35" customWidth="1"/>
    <col min="2813" max="2813" width="34.5" style="35" customWidth="1"/>
    <col min="2814" max="2814" width="28.125" style="35" customWidth="1"/>
    <col min="2815" max="2817" width="0" style="35" hidden="1" customWidth="1"/>
    <col min="2818" max="2818" width="30.375" style="35" customWidth="1"/>
    <col min="2819" max="2819" width="15.625" style="35" customWidth="1"/>
    <col min="2820" max="3067" width="9" style="35"/>
    <col min="3068" max="3068" width="13" style="35" customWidth="1"/>
    <col min="3069" max="3069" width="34.5" style="35" customWidth="1"/>
    <col min="3070" max="3070" width="28.125" style="35" customWidth="1"/>
    <col min="3071" max="3073" width="0" style="35" hidden="1" customWidth="1"/>
    <col min="3074" max="3074" width="30.375" style="35" customWidth="1"/>
    <col min="3075" max="3075" width="15.625" style="35" customWidth="1"/>
    <col min="3076" max="3323" width="9" style="35"/>
    <col min="3324" max="3324" width="13" style="35" customWidth="1"/>
    <col min="3325" max="3325" width="34.5" style="35" customWidth="1"/>
    <col min="3326" max="3326" width="28.125" style="35" customWidth="1"/>
    <col min="3327" max="3329" width="0" style="35" hidden="1" customWidth="1"/>
    <col min="3330" max="3330" width="30.375" style="35" customWidth="1"/>
    <col min="3331" max="3331" width="15.625" style="35" customWidth="1"/>
    <col min="3332" max="3579" width="9" style="35"/>
    <col min="3580" max="3580" width="13" style="35" customWidth="1"/>
    <col min="3581" max="3581" width="34.5" style="35" customWidth="1"/>
    <col min="3582" max="3582" width="28.125" style="35" customWidth="1"/>
    <col min="3583" max="3585" width="0" style="35" hidden="1" customWidth="1"/>
    <col min="3586" max="3586" width="30.375" style="35" customWidth="1"/>
    <col min="3587" max="3587" width="15.625" style="35" customWidth="1"/>
    <col min="3588" max="3835" width="9" style="35"/>
    <col min="3836" max="3836" width="13" style="35" customWidth="1"/>
    <col min="3837" max="3837" width="34.5" style="35" customWidth="1"/>
    <col min="3838" max="3838" width="28.125" style="35" customWidth="1"/>
    <col min="3839" max="3841" width="0" style="35" hidden="1" customWidth="1"/>
    <col min="3842" max="3842" width="30.375" style="35" customWidth="1"/>
    <col min="3843" max="3843" width="15.625" style="35" customWidth="1"/>
    <col min="3844" max="4091" width="9" style="35"/>
    <col min="4092" max="4092" width="13" style="35" customWidth="1"/>
    <col min="4093" max="4093" width="34.5" style="35" customWidth="1"/>
    <col min="4094" max="4094" width="28.125" style="35" customWidth="1"/>
    <col min="4095" max="4097" width="0" style="35" hidden="1" customWidth="1"/>
    <col min="4098" max="4098" width="30.375" style="35" customWidth="1"/>
    <col min="4099" max="4099" width="15.625" style="35" customWidth="1"/>
    <col min="4100" max="4347" width="9" style="35"/>
    <col min="4348" max="4348" width="13" style="35" customWidth="1"/>
    <col min="4349" max="4349" width="34.5" style="35" customWidth="1"/>
    <col min="4350" max="4350" width="28.125" style="35" customWidth="1"/>
    <col min="4351" max="4353" width="0" style="35" hidden="1" customWidth="1"/>
    <col min="4354" max="4354" width="30.375" style="35" customWidth="1"/>
    <col min="4355" max="4355" width="15.625" style="35" customWidth="1"/>
    <col min="4356" max="4603" width="9" style="35"/>
    <col min="4604" max="4604" width="13" style="35" customWidth="1"/>
    <col min="4605" max="4605" width="34.5" style="35" customWidth="1"/>
    <col min="4606" max="4606" width="28.125" style="35" customWidth="1"/>
    <col min="4607" max="4609" width="0" style="35" hidden="1" customWidth="1"/>
    <col min="4610" max="4610" width="30.375" style="35" customWidth="1"/>
    <col min="4611" max="4611" width="15.625" style="35" customWidth="1"/>
    <col min="4612" max="4859" width="9" style="35"/>
    <col min="4860" max="4860" width="13" style="35" customWidth="1"/>
    <col min="4861" max="4861" width="34.5" style="35" customWidth="1"/>
    <col min="4862" max="4862" width="28.125" style="35" customWidth="1"/>
    <col min="4863" max="4865" width="0" style="35" hidden="1" customWidth="1"/>
    <col min="4866" max="4866" width="30.375" style="35" customWidth="1"/>
    <col min="4867" max="4867" width="15.625" style="35" customWidth="1"/>
    <col min="4868" max="5115" width="9" style="35"/>
    <col min="5116" max="5116" width="13" style="35" customWidth="1"/>
    <col min="5117" max="5117" width="34.5" style="35" customWidth="1"/>
    <col min="5118" max="5118" width="28.125" style="35" customWidth="1"/>
    <col min="5119" max="5121" width="0" style="35" hidden="1" customWidth="1"/>
    <col min="5122" max="5122" width="30.375" style="35" customWidth="1"/>
    <col min="5123" max="5123" width="15.625" style="35" customWidth="1"/>
    <col min="5124" max="5371" width="9" style="35"/>
    <col min="5372" max="5372" width="13" style="35" customWidth="1"/>
    <col min="5373" max="5373" width="34.5" style="35" customWidth="1"/>
    <col min="5374" max="5374" width="28.125" style="35" customWidth="1"/>
    <col min="5375" max="5377" width="0" style="35" hidden="1" customWidth="1"/>
    <col min="5378" max="5378" width="30.375" style="35" customWidth="1"/>
    <col min="5379" max="5379" width="15.625" style="35" customWidth="1"/>
    <col min="5380" max="5627" width="9" style="35"/>
    <col min="5628" max="5628" width="13" style="35" customWidth="1"/>
    <col min="5629" max="5629" width="34.5" style="35" customWidth="1"/>
    <col min="5630" max="5630" width="28.125" style="35" customWidth="1"/>
    <col min="5631" max="5633" width="0" style="35" hidden="1" customWidth="1"/>
    <col min="5634" max="5634" width="30.375" style="35" customWidth="1"/>
    <col min="5635" max="5635" width="15.625" style="35" customWidth="1"/>
    <col min="5636" max="5883" width="9" style="35"/>
    <col min="5884" max="5884" width="13" style="35" customWidth="1"/>
    <col min="5885" max="5885" width="34.5" style="35" customWidth="1"/>
    <col min="5886" max="5886" width="28.125" style="35" customWidth="1"/>
    <col min="5887" max="5889" width="0" style="35" hidden="1" customWidth="1"/>
    <col min="5890" max="5890" width="30.375" style="35" customWidth="1"/>
    <col min="5891" max="5891" width="15.625" style="35" customWidth="1"/>
    <col min="5892" max="6139" width="9" style="35"/>
    <col min="6140" max="6140" width="13" style="35" customWidth="1"/>
    <col min="6141" max="6141" width="34.5" style="35" customWidth="1"/>
    <col min="6142" max="6142" width="28.125" style="35" customWidth="1"/>
    <col min="6143" max="6145" width="0" style="35" hidden="1" customWidth="1"/>
    <col min="6146" max="6146" width="30.375" style="35" customWidth="1"/>
    <col min="6147" max="6147" width="15.625" style="35" customWidth="1"/>
    <col min="6148" max="6395" width="9" style="35"/>
    <col min="6396" max="6396" width="13" style="35" customWidth="1"/>
    <col min="6397" max="6397" width="34.5" style="35" customWidth="1"/>
    <col min="6398" max="6398" width="28.125" style="35" customWidth="1"/>
    <col min="6399" max="6401" width="0" style="35" hidden="1" customWidth="1"/>
    <col min="6402" max="6402" width="30.375" style="35" customWidth="1"/>
    <col min="6403" max="6403" width="15.625" style="35" customWidth="1"/>
    <col min="6404" max="6651" width="9" style="35"/>
    <col min="6652" max="6652" width="13" style="35" customWidth="1"/>
    <col min="6653" max="6653" width="34.5" style="35" customWidth="1"/>
    <col min="6654" max="6654" width="28.125" style="35" customWidth="1"/>
    <col min="6655" max="6657" width="0" style="35" hidden="1" customWidth="1"/>
    <col min="6658" max="6658" width="30.375" style="35" customWidth="1"/>
    <col min="6659" max="6659" width="15.625" style="35" customWidth="1"/>
    <col min="6660" max="6907" width="9" style="35"/>
    <col min="6908" max="6908" width="13" style="35" customWidth="1"/>
    <col min="6909" max="6909" width="34.5" style="35" customWidth="1"/>
    <col min="6910" max="6910" width="28.125" style="35" customWidth="1"/>
    <col min="6911" max="6913" width="0" style="35" hidden="1" customWidth="1"/>
    <col min="6914" max="6914" width="30.375" style="35" customWidth="1"/>
    <col min="6915" max="6915" width="15.625" style="35" customWidth="1"/>
    <col min="6916" max="7163" width="9" style="35"/>
    <col min="7164" max="7164" width="13" style="35" customWidth="1"/>
    <col min="7165" max="7165" width="34.5" style="35" customWidth="1"/>
    <col min="7166" max="7166" width="28.125" style="35" customWidth="1"/>
    <col min="7167" max="7169" width="0" style="35" hidden="1" customWidth="1"/>
    <col min="7170" max="7170" width="30.375" style="35" customWidth="1"/>
    <col min="7171" max="7171" width="15.625" style="35" customWidth="1"/>
    <col min="7172" max="7419" width="9" style="35"/>
    <col min="7420" max="7420" width="13" style="35" customWidth="1"/>
    <col min="7421" max="7421" width="34.5" style="35" customWidth="1"/>
    <col min="7422" max="7422" width="28.125" style="35" customWidth="1"/>
    <col min="7423" max="7425" width="0" style="35" hidden="1" customWidth="1"/>
    <col min="7426" max="7426" width="30.375" style="35" customWidth="1"/>
    <col min="7427" max="7427" width="15.625" style="35" customWidth="1"/>
    <col min="7428" max="7675" width="9" style="35"/>
    <col min="7676" max="7676" width="13" style="35" customWidth="1"/>
    <col min="7677" max="7677" width="34.5" style="35" customWidth="1"/>
    <col min="7678" max="7678" width="28.125" style="35" customWidth="1"/>
    <col min="7679" max="7681" width="0" style="35" hidden="1" customWidth="1"/>
    <col min="7682" max="7682" width="30.375" style="35" customWidth="1"/>
    <col min="7683" max="7683" width="15.625" style="35" customWidth="1"/>
    <col min="7684" max="7931" width="9" style="35"/>
    <col min="7932" max="7932" width="13" style="35" customWidth="1"/>
    <col min="7933" max="7933" width="34.5" style="35" customWidth="1"/>
    <col min="7934" max="7934" width="28.125" style="35" customWidth="1"/>
    <col min="7935" max="7937" width="0" style="35" hidden="1" customWidth="1"/>
    <col min="7938" max="7938" width="30.375" style="35" customWidth="1"/>
    <col min="7939" max="7939" width="15.625" style="35" customWidth="1"/>
    <col min="7940" max="8187" width="9" style="35"/>
    <col min="8188" max="8188" width="13" style="35" customWidth="1"/>
    <col min="8189" max="8189" width="34.5" style="35" customWidth="1"/>
    <col min="8190" max="8190" width="28.125" style="35" customWidth="1"/>
    <col min="8191" max="8193" width="0" style="35" hidden="1" customWidth="1"/>
    <col min="8194" max="8194" width="30.375" style="35" customWidth="1"/>
    <col min="8195" max="8195" width="15.625" style="35" customWidth="1"/>
    <col min="8196" max="8443" width="9" style="35"/>
    <col min="8444" max="8444" width="13" style="35" customWidth="1"/>
    <col min="8445" max="8445" width="34.5" style="35" customWidth="1"/>
    <col min="8446" max="8446" width="28.125" style="35" customWidth="1"/>
    <col min="8447" max="8449" width="0" style="35" hidden="1" customWidth="1"/>
    <col min="8450" max="8450" width="30.375" style="35" customWidth="1"/>
    <col min="8451" max="8451" width="15.625" style="35" customWidth="1"/>
    <col min="8452" max="8699" width="9" style="35"/>
    <col min="8700" max="8700" width="13" style="35" customWidth="1"/>
    <col min="8701" max="8701" width="34.5" style="35" customWidth="1"/>
    <col min="8702" max="8702" width="28.125" style="35" customWidth="1"/>
    <col min="8703" max="8705" width="0" style="35" hidden="1" customWidth="1"/>
    <col min="8706" max="8706" width="30.375" style="35" customWidth="1"/>
    <col min="8707" max="8707" width="15.625" style="35" customWidth="1"/>
    <col min="8708" max="8955" width="9" style="35"/>
    <col min="8956" max="8956" width="13" style="35" customWidth="1"/>
    <col min="8957" max="8957" width="34.5" style="35" customWidth="1"/>
    <col min="8958" max="8958" width="28.125" style="35" customWidth="1"/>
    <col min="8959" max="8961" width="0" style="35" hidden="1" customWidth="1"/>
    <col min="8962" max="8962" width="30.375" style="35" customWidth="1"/>
    <col min="8963" max="8963" width="15.625" style="35" customWidth="1"/>
    <col min="8964" max="9211" width="9" style="35"/>
    <col min="9212" max="9212" width="13" style="35" customWidth="1"/>
    <col min="9213" max="9213" width="34.5" style="35" customWidth="1"/>
    <col min="9214" max="9214" width="28.125" style="35" customWidth="1"/>
    <col min="9215" max="9217" width="0" style="35" hidden="1" customWidth="1"/>
    <col min="9218" max="9218" width="30.375" style="35" customWidth="1"/>
    <col min="9219" max="9219" width="15.625" style="35" customWidth="1"/>
    <col min="9220" max="9467" width="9" style="35"/>
    <col min="9468" max="9468" width="13" style="35" customWidth="1"/>
    <col min="9469" max="9469" width="34.5" style="35" customWidth="1"/>
    <col min="9470" max="9470" width="28.125" style="35" customWidth="1"/>
    <col min="9471" max="9473" width="0" style="35" hidden="1" customWidth="1"/>
    <col min="9474" max="9474" width="30.375" style="35" customWidth="1"/>
    <col min="9475" max="9475" width="15.625" style="35" customWidth="1"/>
    <col min="9476" max="9723" width="9" style="35"/>
    <col min="9724" max="9724" width="13" style="35" customWidth="1"/>
    <col min="9725" max="9725" width="34.5" style="35" customWidth="1"/>
    <col min="9726" max="9726" width="28.125" style="35" customWidth="1"/>
    <col min="9727" max="9729" width="0" style="35" hidden="1" customWidth="1"/>
    <col min="9730" max="9730" width="30.375" style="35" customWidth="1"/>
    <col min="9731" max="9731" width="15.625" style="35" customWidth="1"/>
    <col min="9732" max="9979" width="9" style="35"/>
    <col min="9980" max="9980" width="13" style="35" customWidth="1"/>
    <col min="9981" max="9981" width="34.5" style="35" customWidth="1"/>
    <col min="9982" max="9982" width="28.125" style="35" customWidth="1"/>
    <col min="9983" max="9985" width="0" style="35" hidden="1" customWidth="1"/>
    <col min="9986" max="9986" width="30.375" style="35" customWidth="1"/>
    <col min="9987" max="9987" width="15.625" style="35" customWidth="1"/>
    <col min="9988" max="10235" width="9" style="35"/>
    <col min="10236" max="10236" width="13" style="35" customWidth="1"/>
    <col min="10237" max="10237" width="34.5" style="35" customWidth="1"/>
    <col min="10238" max="10238" width="28.125" style="35" customWidth="1"/>
    <col min="10239" max="10241" width="0" style="35" hidden="1" customWidth="1"/>
    <col min="10242" max="10242" width="30.375" style="35" customWidth="1"/>
    <col min="10243" max="10243" width="15.625" style="35" customWidth="1"/>
    <col min="10244" max="10491" width="9" style="35"/>
    <col min="10492" max="10492" width="13" style="35" customWidth="1"/>
    <col min="10493" max="10493" width="34.5" style="35" customWidth="1"/>
    <col min="10494" max="10494" width="28.125" style="35" customWidth="1"/>
    <col min="10495" max="10497" width="0" style="35" hidden="1" customWidth="1"/>
    <col min="10498" max="10498" width="30.375" style="35" customWidth="1"/>
    <col min="10499" max="10499" width="15.625" style="35" customWidth="1"/>
    <col min="10500" max="10747" width="9" style="35"/>
    <col min="10748" max="10748" width="13" style="35" customWidth="1"/>
    <col min="10749" max="10749" width="34.5" style="35" customWidth="1"/>
    <col min="10750" max="10750" width="28.125" style="35" customWidth="1"/>
    <col min="10751" max="10753" width="0" style="35" hidden="1" customWidth="1"/>
    <col min="10754" max="10754" width="30.375" style="35" customWidth="1"/>
    <col min="10755" max="10755" width="15.625" style="35" customWidth="1"/>
    <col min="10756" max="11003" width="9" style="35"/>
    <col min="11004" max="11004" width="13" style="35" customWidth="1"/>
    <col min="11005" max="11005" width="34.5" style="35" customWidth="1"/>
    <col min="11006" max="11006" width="28.125" style="35" customWidth="1"/>
    <col min="11007" max="11009" width="0" style="35" hidden="1" customWidth="1"/>
    <col min="11010" max="11010" width="30.375" style="35" customWidth="1"/>
    <col min="11011" max="11011" width="15.625" style="35" customWidth="1"/>
    <col min="11012" max="11259" width="9" style="35"/>
    <col min="11260" max="11260" width="13" style="35" customWidth="1"/>
    <col min="11261" max="11261" width="34.5" style="35" customWidth="1"/>
    <col min="11262" max="11262" width="28.125" style="35" customWidth="1"/>
    <col min="11263" max="11265" width="0" style="35" hidden="1" customWidth="1"/>
    <col min="11266" max="11266" width="30.375" style="35" customWidth="1"/>
    <col min="11267" max="11267" width="15.625" style="35" customWidth="1"/>
    <col min="11268" max="11515" width="9" style="35"/>
    <col min="11516" max="11516" width="13" style="35" customWidth="1"/>
    <col min="11517" max="11517" width="34.5" style="35" customWidth="1"/>
    <col min="11518" max="11518" width="28.125" style="35" customWidth="1"/>
    <col min="11519" max="11521" width="0" style="35" hidden="1" customWidth="1"/>
    <col min="11522" max="11522" width="30.375" style="35" customWidth="1"/>
    <col min="11523" max="11523" width="15.625" style="35" customWidth="1"/>
    <col min="11524" max="11771" width="9" style="35"/>
    <col min="11772" max="11772" width="13" style="35" customWidth="1"/>
    <col min="11773" max="11773" width="34.5" style="35" customWidth="1"/>
    <col min="11774" max="11774" width="28.125" style="35" customWidth="1"/>
    <col min="11775" max="11777" width="0" style="35" hidden="1" customWidth="1"/>
    <col min="11778" max="11778" width="30.375" style="35" customWidth="1"/>
    <col min="11779" max="11779" width="15.625" style="35" customWidth="1"/>
    <col min="11780" max="12027" width="9" style="35"/>
    <col min="12028" max="12028" width="13" style="35" customWidth="1"/>
    <col min="12029" max="12029" width="34.5" style="35" customWidth="1"/>
    <col min="12030" max="12030" width="28.125" style="35" customWidth="1"/>
    <col min="12031" max="12033" width="0" style="35" hidden="1" customWidth="1"/>
    <col min="12034" max="12034" width="30.375" style="35" customWidth="1"/>
    <col min="12035" max="12035" width="15.625" style="35" customWidth="1"/>
    <col min="12036" max="12283" width="9" style="35"/>
    <col min="12284" max="12284" width="13" style="35" customWidth="1"/>
    <col min="12285" max="12285" width="34.5" style="35" customWidth="1"/>
    <col min="12286" max="12286" width="28.125" style="35" customWidth="1"/>
    <col min="12287" max="12289" width="0" style="35" hidden="1" customWidth="1"/>
    <col min="12290" max="12290" width="30.375" style="35" customWidth="1"/>
    <col min="12291" max="12291" width="15.625" style="35" customWidth="1"/>
    <col min="12292" max="12539" width="9" style="35"/>
    <col min="12540" max="12540" width="13" style="35" customWidth="1"/>
    <col min="12541" max="12541" width="34.5" style="35" customWidth="1"/>
    <col min="12542" max="12542" width="28.125" style="35" customWidth="1"/>
    <col min="12543" max="12545" width="0" style="35" hidden="1" customWidth="1"/>
    <col min="12546" max="12546" width="30.375" style="35" customWidth="1"/>
    <col min="12547" max="12547" width="15.625" style="35" customWidth="1"/>
    <col min="12548" max="12795" width="9" style="35"/>
    <col min="12796" max="12796" width="13" style="35" customWidth="1"/>
    <col min="12797" max="12797" width="34.5" style="35" customWidth="1"/>
    <col min="12798" max="12798" width="28.125" style="35" customWidth="1"/>
    <col min="12799" max="12801" width="0" style="35" hidden="1" customWidth="1"/>
    <col min="12802" max="12802" width="30.375" style="35" customWidth="1"/>
    <col min="12803" max="12803" width="15.625" style="35" customWidth="1"/>
    <col min="12804" max="13051" width="9" style="35"/>
    <col min="13052" max="13052" width="13" style="35" customWidth="1"/>
    <col min="13053" max="13053" width="34.5" style="35" customWidth="1"/>
    <col min="13054" max="13054" width="28.125" style="35" customWidth="1"/>
    <col min="13055" max="13057" width="0" style="35" hidden="1" customWidth="1"/>
    <col min="13058" max="13058" width="30.375" style="35" customWidth="1"/>
    <col min="13059" max="13059" width="15.625" style="35" customWidth="1"/>
    <col min="13060" max="13307" width="9" style="35"/>
    <col min="13308" max="13308" width="13" style="35" customWidth="1"/>
    <col min="13309" max="13309" width="34.5" style="35" customWidth="1"/>
    <col min="13310" max="13310" width="28.125" style="35" customWidth="1"/>
    <col min="13311" max="13313" width="0" style="35" hidden="1" customWidth="1"/>
    <col min="13314" max="13314" width="30.375" style="35" customWidth="1"/>
    <col min="13315" max="13315" width="15.625" style="35" customWidth="1"/>
    <col min="13316" max="13563" width="9" style="35"/>
    <col min="13564" max="13564" width="13" style="35" customWidth="1"/>
    <col min="13565" max="13565" width="34.5" style="35" customWidth="1"/>
    <col min="13566" max="13566" width="28.125" style="35" customWidth="1"/>
    <col min="13567" max="13569" width="0" style="35" hidden="1" customWidth="1"/>
    <col min="13570" max="13570" width="30.375" style="35" customWidth="1"/>
    <col min="13571" max="13571" width="15.625" style="35" customWidth="1"/>
    <col min="13572" max="13819" width="9" style="35"/>
    <col min="13820" max="13820" width="13" style="35" customWidth="1"/>
    <col min="13821" max="13821" width="34.5" style="35" customWidth="1"/>
    <col min="13822" max="13822" width="28.125" style="35" customWidth="1"/>
    <col min="13823" max="13825" width="0" style="35" hidden="1" customWidth="1"/>
    <col min="13826" max="13826" width="30.375" style="35" customWidth="1"/>
    <col min="13827" max="13827" width="15.625" style="35" customWidth="1"/>
    <col min="13828" max="14075" width="9" style="35"/>
    <col min="14076" max="14076" width="13" style="35" customWidth="1"/>
    <col min="14077" max="14077" width="34.5" style="35" customWidth="1"/>
    <col min="14078" max="14078" width="28.125" style="35" customWidth="1"/>
    <col min="14079" max="14081" width="0" style="35" hidden="1" customWidth="1"/>
    <col min="14082" max="14082" width="30.375" style="35" customWidth="1"/>
    <col min="14083" max="14083" width="15.625" style="35" customWidth="1"/>
    <col min="14084" max="14331" width="9" style="35"/>
    <col min="14332" max="14332" width="13" style="35" customWidth="1"/>
    <col min="14333" max="14333" width="34.5" style="35" customWidth="1"/>
    <col min="14334" max="14334" width="28.125" style="35" customWidth="1"/>
    <col min="14335" max="14337" width="0" style="35" hidden="1" customWidth="1"/>
    <col min="14338" max="14338" width="30.375" style="35" customWidth="1"/>
    <col min="14339" max="14339" width="15.625" style="35" customWidth="1"/>
    <col min="14340" max="14587" width="9" style="35"/>
    <col min="14588" max="14588" width="13" style="35" customWidth="1"/>
    <col min="14589" max="14589" width="34.5" style="35" customWidth="1"/>
    <col min="14590" max="14590" width="28.125" style="35" customWidth="1"/>
    <col min="14591" max="14593" width="0" style="35" hidden="1" customWidth="1"/>
    <col min="14594" max="14594" width="30.375" style="35" customWidth="1"/>
    <col min="14595" max="14595" width="15.625" style="35" customWidth="1"/>
    <col min="14596" max="14843" width="9" style="35"/>
    <col min="14844" max="14844" width="13" style="35" customWidth="1"/>
    <col min="14845" max="14845" width="34.5" style="35" customWidth="1"/>
    <col min="14846" max="14846" width="28.125" style="35" customWidth="1"/>
    <col min="14847" max="14849" width="0" style="35" hidden="1" customWidth="1"/>
    <col min="14850" max="14850" width="30.375" style="35" customWidth="1"/>
    <col min="14851" max="14851" width="15.625" style="35" customWidth="1"/>
    <col min="14852" max="15099" width="9" style="35"/>
    <col min="15100" max="15100" width="13" style="35" customWidth="1"/>
    <col min="15101" max="15101" width="34.5" style="35" customWidth="1"/>
    <col min="15102" max="15102" width="28.125" style="35" customWidth="1"/>
    <col min="15103" max="15105" width="0" style="35" hidden="1" customWidth="1"/>
    <col min="15106" max="15106" width="30.375" style="35" customWidth="1"/>
    <col min="15107" max="15107" width="15.625" style="35" customWidth="1"/>
    <col min="15108" max="15355" width="9" style="35"/>
    <col min="15356" max="15356" width="13" style="35" customWidth="1"/>
    <col min="15357" max="15357" width="34.5" style="35" customWidth="1"/>
    <col min="15358" max="15358" width="28.125" style="35" customWidth="1"/>
    <col min="15359" max="15361" width="0" style="35" hidden="1" customWidth="1"/>
    <col min="15362" max="15362" width="30.375" style="35" customWidth="1"/>
    <col min="15363" max="15363" width="15.625" style="35" customWidth="1"/>
    <col min="15364" max="15611" width="9" style="35"/>
    <col min="15612" max="15612" width="13" style="35" customWidth="1"/>
    <col min="15613" max="15613" width="34.5" style="35" customWidth="1"/>
    <col min="15614" max="15614" width="28.125" style="35" customWidth="1"/>
    <col min="15615" max="15617" width="0" style="35" hidden="1" customWidth="1"/>
    <col min="15618" max="15618" width="30.375" style="35" customWidth="1"/>
    <col min="15619" max="15619" width="15.625" style="35" customWidth="1"/>
    <col min="15620" max="15867" width="9" style="35"/>
    <col min="15868" max="15868" width="13" style="35" customWidth="1"/>
    <col min="15869" max="15869" width="34.5" style="35" customWidth="1"/>
    <col min="15870" max="15870" width="28.125" style="35" customWidth="1"/>
    <col min="15871" max="15873" width="0" style="35" hidden="1" customWidth="1"/>
    <col min="15874" max="15874" width="30.375" style="35" customWidth="1"/>
    <col min="15875" max="15875" width="15.625" style="35" customWidth="1"/>
    <col min="15876" max="16123" width="9" style="35"/>
    <col min="16124" max="16124" width="13" style="35" customWidth="1"/>
    <col min="16125" max="16125" width="34.5" style="35" customWidth="1"/>
    <col min="16126" max="16126" width="28.125" style="35" customWidth="1"/>
    <col min="16127" max="16129" width="0" style="35" hidden="1" customWidth="1"/>
    <col min="16130" max="16130" width="30.375" style="35" customWidth="1"/>
    <col min="16131" max="16131" width="15.625" style="35" customWidth="1"/>
    <col min="16132" max="16384" width="9" style="35"/>
  </cols>
  <sheetData>
    <row r="1" spans="1:5" ht="49.5" customHeight="1">
      <c r="A1" s="136" t="s">
        <v>211</v>
      </c>
      <c r="B1" s="136"/>
      <c r="C1" s="136"/>
      <c r="D1" s="136"/>
    </row>
    <row r="2" spans="1:5" ht="30.75" customHeight="1">
      <c r="A2" s="45" t="s">
        <v>263</v>
      </c>
      <c r="B2" s="46" t="s">
        <v>153</v>
      </c>
      <c r="C2" s="72" t="s">
        <v>264</v>
      </c>
      <c r="D2" s="47" t="s">
        <v>265</v>
      </c>
      <c r="E2" s="48" t="s">
        <v>266</v>
      </c>
    </row>
    <row r="3" spans="1:5" ht="20.25" customHeight="1">
      <c r="A3" s="135" t="s">
        <v>57</v>
      </c>
      <c r="B3" s="36" t="s">
        <v>223</v>
      </c>
      <c r="C3" s="37" t="s">
        <v>267</v>
      </c>
      <c r="D3" s="36" t="s">
        <v>309</v>
      </c>
      <c r="E3" s="51">
        <v>990000</v>
      </c>
    </row>
    <row r="4" spans="1:5" ht="20.25" customHeight="1">
      <c r="A4" s="135"/>
      <c r="B4" s="36" t="s">
        <v>222</v>
      </c>
      <c r="C4" s="37" t="s">
        <v>268</v>
      </c>
      <c r="D4" s="36" t="s">
        <v>305</v>
      </c>
      <c r="E4" s="51">
        <v>1287000</v>
      </c>
    </row>
    <row r="5" spans="1:5" ht="20.25" customHeight="1">
      <c r="A5" s="135"/>
      <c r="B5" s="36" t="s">
        <v>224</v>
      </c>
      <c r="C5" s="37" t="s">
        <v>269</v>
      </c>
      <c r="D5" s="36" t="s">
        <v>306</v>
      </c>
      <c r="E5" s="51">
        <v>1872000</v>
      </c>
    </row>
    <row r="6" spans="1:5" ht="20.25" customHeight="1">
      <c r="A6" s="135"/>
      <c r="B6" s="36" t="s">
        <v>58</v>
      </c>
      <c r="C6" s="37" t="s">
        <v>270</v>
      </c>
      <c r="D6" s="36" t="s">
        <v>307</v>
      </c>
      <c r="E6" s="51">
        <v>1173240</v>
      </c>
    </row>
    <row r="7" spans="1:5" ht="20.25" customHeight="1">
      <c r="A7" s="135"/>
      <c r="B7" s="36" t="s">
        <v>59</v>
      </c>
      <c r="C7" s="64" t="s">
        <v>270</v>
      </c>
      <c r="D7" s="36" t="s">
        <v>308</v>
      </c>
      <c r="E7" s="51">
        <v>990000</v>
      </c>
    </row>
    <row r="8" spans="1:5" ht="20.25" customHeight="1">
      <c r="A8" s="135"/>
      <c r="B8" s="36" t="s">
        <v>225</v>
      </c>
      <c r="C8" s="37" t="s">
        <v>271</v>
      </c>
      <c r="D8" s="36" t="s">
        <v>310</v>
      </c>
      <c r="E8" s="51">
        <v>990000</v>
      </c>
    </row>
    <row r="9" spans="1:5" ht="20.25" customHeight="1">
      <c r="A9" s="135" t="s">
        <v>220</v>
      </c>
      <c r="B9" s="36" t="s">
        <v>226</v>
      </c>
      <c r="C9" s="37" t="s">
        <v>272</v>
      </c>
      <c r="D9" s="36" t="s">
        <v>311</v>
      </c>
      <c r="E9" s="51">
        <f>104000*1.8</f>
        <v>187200</v>
      </c>
    </row>
    <row r="10" spans="1:5" ht="20.25" customHeight="1">
      <c r="A10" s="135"/>
      <c r="B10" s="36" t="s">
        <v>227</v>
      </c>
      <c r="C10" s="37" t="s">
        <v>273</v>
      </c>
      <c r="D10" s="36" t="s">
        <v>312</v>
      </c>
      <c r="E10" s="51">
        <v>528000</v>
      </c>
    </row>
    <row r="11" spans="1:5" ht="20.25" customHeight="1">
      <c r="A11" s="135"/>
      <c r="B11" s="36" t="s">
        <v>228</v>
      </c>
      <c r="C11" s="37" t="s">
        <v>274</v>
      </c>
      <c r="D11" s="36" t="s">
        <v>313</v>
      </c>
      <c r="E11" s="51">
        <v>540000</v>
      </c>
    </row>
    <row r="12" spans="1:5" ht="20.25" customHeight="1">
      <c r="A12" s="135"/>
      <c r="B12" s="36" t="s">
        <v>229</v>
      </c>
      <c r="C12" s="37" t="s">
        <v>275</v>
      </c>
      <c r="D12" s="36" t="s">
        <v>313</v>
      </c>
      <c r="E12" s="51">
        <f>310930*1.8</f>
        <v>559674</v>
      </c>
    </row>
    <row r="13" spans="1:5" s="54" customFormat="1" ht="20.25" customHeight="1">
      <c r="A13" s="135"/>
      <c r="B13" s="52" t="s">
        <v>230</v>
      </c>
      <c r="C13" s="53" t="s">
        <v>276</v>
      </c>
      <c r="D13" s="52" t="s">
        <v>314</v>
      </c>
      <c r="E13" s="60">
        <v>1700000</v>
      </c>
    </row>
    <row r="14" spans="1:5" s="54" customFormat="1" ht="20.25" customHeight="1">
      <c r="A14" s="135"/>
      <c r="B14" s="52" t="s">
        <v>231</v>
      </c>
      <c r="C14" s="53" t="s">
        <v>277</v>
      </c>
      <c r="D14" s="52" t="s">
        <v>314</v>
      </c>
      <c r="E14" s="60">
        <v>1300000</v>
      </c>
    </row>
    <row r="15" spans="1:5" s="54" customFormat="1" ht="20.25" customHeight="1">
      <c r="A15" s="135"/>
      <c r="B15" s="52" t="s">
        <v>232</v>
      </c>
      <c r="C15" s="73" t="s">
        <v>278</v>
      </c>
      <c r="D15" s="52" t="s">
        <v>314</v>
      </c>
      <c r="E15" s="60">
        <v>950000</v>
      </c>
    </row>
    <row r="16" spans="1:5" ht="20.25" customHeight="1">
      <c r="A16" s="135"/>
      <c r="B16" s="39" t="s">
        <v>233</v>
      </c>
      <c r="C16" s="38" t="s">
        <v>279</v>
      </c>
      <c r="D16" s="39" t="s">
        <v>315</v>
      </c>
      <c r="E16" s="51">
        <v>105000</v>
      </c>
    </row>
    <row r="17" spans="1:5" ht="20.25" customHeight="1">
      <c r="A17" s="133" t="s">
        <v>212</v>
      </c>
      <c r="B17" s="36" t="s">
        <v>234</v>
      </c>
      <c r="C17" s="37" t="s">
        <v>280</v>
      </c>
      <c r="D17" s="36" t="s">
        <v>316</v>
      </c>
      <c r="E17" s="51">
        <v>340000</v>
      </c>
    </row>
    <row r="18" spans="1:5" ht="20.25" customHeight="1">
      <c r="A18" s="133"/>
      <c r="B18" s="36" t="s">
        <v>235</v>
      </c>
      <c r="C18" s="37" t="s">
        <v>281</v>
      </c>
      <c r="D18" s="36" t="s">
        <v>330</v>
      </c>
      <c r="E18" s="51">
        <v>252000</v>
      </c>
    </row>
    <row r="19" spans="1:5" ht="20.25" customHeight="1">
      <c r="A19" s="133"/>
      <c r="B19" s="36" t="s">
        <v>238</v>
      </c>
      <c r="C19" s="37" t="s">
        <v>282</v>
      </c>
      <c r="D19" s="36" t="s">
        <v>317</v>
      </c>
      <c r="E19" s="51">
        <f>130000*1.8</f>
        <v>234000</v>
      </c>
    </row>
    <row r="20" spans="1:5" ht="20.25" customHeight="1">
      <c r="A20" s="133"/>
      <c r="B20" s="36" t="s">
        <v>236</v>
      </c>
      <c r="C20" s="37" t="s">
        <v>283</v>
      </c>
      <c r="D20" s="36" t="s">
        <v>318</v>
      </c>
      <c r="E20" s="51">
        <f>120000*1.8</f>
        <v>216000</v>
      </c>
    </row>
    <row r="21" spans="1:5" ht="20.25" customHeight="1">
      <c r="A21" s="133"/>
      <c r="B21" s="36" t="s">
        <v>237</v>
      </c>
      <c r="C21" s="37" t="s">
        <v>284</v>
      </c>
      <c r="D21" s="36" t="s">
        <v>319</v>
      </c>
      <c r="E21" s="51">
        <v>195000</v>
      </c>
    </row>
    <row r="22" spans="1:5" ht="20.25" customHeight="1">
      <c r="A22" s="133"/>
      <c r="B22" s="36" t="s">
        <v>239</v>
      </c>
      <c r="C22" s="37" t="s">
        <v>285</v>
      </c>
      <c r="D22" s="36" t="s">
        <v>320</v>
      </c>
      <c r="E22" s="51">
        <v>234000</v>
      </c>
    </row>
    <row r="23" spans="1:5" ht="20.25" customHeight="1">
      <c r="A23" s="133" t="s">
        <v>213</v>
      </c>
      <c r="B23" s="36" t="s">
        <v>240</v>
      </c>
      <c r="C23" s="37" t="s">
        <v>286</v>
      </c>
      <c r="D23" s="36" t="s">
        <v>321</v>
      </c>
      <c r="E23" s="51">
        <v>270000</v>
      </c>
    </row>
    <row r="24" spans="1:5" ht="20.25" customHeight="1">
      <c r="A24" s="133"/>
      <c r="B24" s="36" t="s">
        <v>241</v>
      </c>
      <c r="C24" s="37" t="s">
        <v>287</v>
      </c>
      <c r="D24" s="36" t="s">
        <v>322</v>
      </c>
      <c r="E24" s="51">
        <f>134000*1.8</f>
        <v>241200</v>
      </c>
    </row>
    <row r="25" spans="1:5" ht="20.25" customHeight="1">
      <c r="A25" s="133"/>
      <c r="B25" s="36" t="s">
        <v>242</v>
      </c>
      <c r="C25" s="64" t="s">
        <v>288</v>
      </c>
      <c r="D25" s="36" t="s">
        <v>322</v>
      </c>
      <c r="E25" s="51">
        <v>375000</v>
      </c>
    </row>
    <row r="26" spans="1:5" ht="20.25" customHeight="1">
      <c r="A26" s="133"/>
      <c r="B26" s="36" t="s">
        <v>243</v>
      </c>
      <c r="C26" s="37" t="s">
        <v>289</v>
      </c>
      <c r="D26" s="39" t="s">
        <v>323</v>
      </c>
      <c r="E26" s="51">
        <f>35000*1.8</f>
        <v>63000</v>
      </c>
    </row>
    <row r="27" spans="1:5" ht="20.25" customHeight="1">
      <c r="A27" s="135" t="s">
        <v>214</v>
      </c>
      <c r="B27" s="36" t="s">
        <v>244</v>
      </c>
      <c r="C27" s="38" t="s">
        <v>291</v>
      </c>
      <c r="D27" s="36" t="s">
        <v>314</v>
      </c>
      <c r="E27" s="51">
        <f>357000*1.8</f>
        <v>642600</v>
      </c>
    </row>
    <row r="28" spans="1:5" ht="20.25" customHeight="1">
      <c r="A28" s="135"/>
      <c r="B28" s="36" t="s">
        <v>245</v>
      </c>
      <c r="C28" s="65" t="s">
        <v>290</v>
      </c>
      <c r="D28" s="36" t="s">
        <v>334</v>
      </c>
      <c r="E28" s="51">
        <f>217000*1.8</f>
        <v>390600</v>
      </c>
    </row>
    <row r="29" spans="1:5" ht="20.25" customHeight="1">
      <c r="A29" s="135"/>
      <c r="B29" s="36" t="s">
        <v>246</v>
      </c>
      <c r="C29" s="65" t="s">
        <v>290</v>
      </c>
      <c r="D29" s="36" t="s">
        <v>314</v>
      </c>
      <c r="E29" s="51">
        <f>254000*1.8</f>
        <v>457200</v>
      </c>
    </row>
    <row r="30" spans="1:5" ht="35.25" customHeight="1">
      <c r="A30" s="135"/>
      <c r="B30" s="40" t="s">
        <v>247</v>
      </c>
      <c r="C30" s="65" t="s">
        <v>290</v>
      </c>
      <c r="D30" s="36" t="s">
        <v>314</v>
      </c>
      <c r="E30" s="51">
        <f>350000*1.8</f>
        <v>630000</v>
      </c>
    </row>
    <row r="31" spans="1:5" ht="38.25" customHeight="1">
      <c r="A31" s="135"/>
      <c r="B31" s="40" t="s">
        <v>248</v>
      </c>
      <c r="C31" s="65" t="s">
        <v>290</v>
      </c>
      <c r="D31" s="36" t="s">
        <v>314</v>
      </c>
      <c r="E31" s="51">
        <f>350000*1.8</f>
        <v>630000</v>
      </c>
    </row>
    <row r="32" spans="1:5" ht="35.25" customHeight="1">
      <c r="A32" s="135"/>
      <c r="B32" s="40" t="s">
        <v>249</v>
      </c>
      <c r="C32" s="65" t="s">
        <v>290</v>
      </c>
      <c r="D32" s="36" t="s">
        <v>314</v>
      </c>
      <c r="E32" s="51">
        <f>443300*1.8</f>
        <v>797940</v>
      </c>
    </row>
    <row r="33" spans="1:5" ht="20.25" customHeight="1">
      <c r="A33" s="134" t="s">
        <v>215</v>
      </c>
      <c r="B33" s="39" t="s">
        <v>250</v>
      </c>
      <c r="C33" s="38" t="s">
        <v>292</v>
      </c>
      <c r="D33" s="39" t="s">
        <v>324</v>
      </c>
      <c r="E33" s="51">
        <f>32000*1.8</f>
        <v>57600</v>
      </c>
    </row>
    <row r="34" spans="1:5" ht="80.25" customHeight="1">
      <c r="A34" s="134"/>
      <c r="B34" s="39" t="s">
        <v>251</v>
      </c>
      <c r="C34" s="41" t="s">
        <v>293</v>
      </c>
      <c r="D34" s="44" t="s">
        <v>325</v>
      </c>
      <c r="E34" s="51">
        <f>90000*1.8</f>
        <v>162000</v>
      </c>
    </row>
    <row r="35" spans="1:5" ht="20.25" customHeight="1">
      <c r="A35" s="134"/>
      <c r="B35" s="39" t="s">
        <v>262</v>
      </c>
      <c r="C35" s="65" t="s">
        <v>294</v>
      </c>
      <c r="D35" s="44" t="s">
        <v>326</v>
      </c>
      <c r="E35" s="51">
        <f>117000*1.8</f>
        <v>210600</v>
      </c>
    </row>
    <row r="36" spans="1:5" ht="20.25" customHeight="1">
      <c r="A36" s="133" t="s">
        <v>216</v>
      </c>
      <c r="B36" s="36" t="s">
        <v>252</v>
      </c>
      <c r="C36" s="38" t="s">
        <v>295</v>
      </c>
      <c r="D36" s="39" t="s">
        <v>327</v>
      </c>
      <c r="E36" s="51"/>
    </row>
    <row r="37" spans="1:5" ht="20.25" customHeight="1">
      <c r="A37" s="133"/>
      <c r="B37" s="36" t="s">
        <v>254</v>
      </c>
      <c r="C37" s="38" t="s">
        <v>296</v>
      </c>
      <c r="D37" s="39" t="s">
        <v>328</v>
      </c>
      <c r="E37" s="51"/>
    </row>
    <row r="38" spans="1:5" ht="20.25" customHeight="1">
      <c r="A38" s="133"/>
      <c r="B38" s="36" t="s">
        <v>253</v>
      </c>
      <c r="C38" s="38" t="s">
        <v>297</v>
      </c>
      <c r="D38" s="39" t="s">
        <v>329</v>
      </c>
      <c r="E38" s="51">
        <f>160000*1.8</f>
        <v>288000</v>
      </c>
    </row>
    <row r="39" spans="1:5" ht="20.25" customHeight="1">
      <c r="A39" s="133" t="s">
        <v>217</v>
      </c>
      <c r="B39" s="36" t="s">
        <v>255</v>
      </c>
      <c r="C39" s="38" t="s">
        <v>298</v>
      </c>
      <c r="D39" s="39" t="s">
        <v>331</v>
      </c>
      <c r="E39" s="51">
        <f>52000*1.8</f>
        <v>93600</v>
      </c>
    </row>
    <row r="40" spans="1:5" ht="20.25" customHeight="1">
      <c r="A40" s="133"/>
      <c r="B40" s="36" t="s">
        <v>256</v>
      </c>
      <c r="C40" s="38" t="s">
        <v>299</v>
      </c>
      <c r="D40" s="39" t="s">
        <v>332</v>
      </c>
      <c r="E40" s="51">
        <f>34000*1.8</f>
        <v>61200</v>
      </c>
    </row>
    <row r="41" spans="1:5" ht="20.25" customHeight="1">
      <c r="A41" s="134" t="s">
        <v>218</v>
      </c>
      <c r="B41" s="39" t="s">
        <v>257</v>
      </c>
      <c r="C41" s="38" t="s">
        <v>300</v>
      </c>
      <c r="D41" s="44" t="s">
        <v>333</v>
      </c>
      <c r="E41" s="51">
        <f>34000*1.8</f>
        <v>61200</v>
      </c>
    </row>
    <row r="42" spans="1:5" ht="20.25" customHeight="1">
      <c r="A42" s="134"/>
      <c r="B42" s="39" t="s">
        <v>258</v>
      </c>
      <c r="C42" s="38" t="s">
        <v>301</v>
      </c>
      <c r="D42" s="39" t="s">
        <v>320</v>
      </c>
      <c r="E42" s="51">
        <f>91000*1.8</f>
        <v>163800</v>
      </c>
    </row>
    <row r="43" spans="1:5" ht="20.25" customHeight="1">
      <c r="A43" s="133" t="s">
        <v>219</v>
      </c>
      <c r="B43" s="39" t="s">
        <v>259</v>
      </c>
      <c r="C43" s="38" t="s">
        <v>302</v>
      </c>
      <c r="D43" s="39" t="s">
        <v>335</v>
      </c>
      <c r="E43" s="51">
        <f>54000*1.8</f>
        <v>97200</v>
      </c>
    </row>
    <row r="44" spans="1:5" ht="20.25" customHeight="1">
      <c r="A44" s="133"/>
      <c r="B44" s="39" t="s">
        <v>260</v>
      </c>
      <c r="C44" s="38" t="s">
        <v>303</v>
      </c>
      <c r="D44" s="39" t="s">
        <v>336</v>
      </c>
      <c r="E44" s="51">
        <f>22000*1.8</f>
        <v>39600</v>
      </c>
    </row>
    <row r="45" spans="1:5" ht="20.25" customHeight="1">
      <c r="A45" s="133"/>
      <c r="B45" s="39" t="s">
        <v>261</v>
      </c>
      <c r="C45" s="38" t="s">
        <v>304</v>
      </c>
      <c r="D45" s="39"/>
      <c r="E45" s="51">
        <f>20000*1.8</f>
        <v>36000</v>
      </c>
    </row>
    <row r="46" spans="1:5" ht="19.5" customHeight="1">
      <c r="A46" s="33" t="s">
        <v>221</v>
      </c>
      <c r="D46" s="43"/>
    </row>
  </sheetData>
  <mergeCells count="11">
    <mergeCell ref="A1:D1"/>
    <mergeCell ref="A3:A8"/>
    <mergeCell ref="A9:A16"/>
    <mergeCell ref="A39:A40"/>
    <mergeCell ref="A41:A42"/>
    <mergeCell ref="A43:A45"/>
    <mergeCell ref="A17:A22"/>
    <mergeCell ref="A23:A26"/>
    <mergeCell ref="A33:A35"/>
    <mergeCell ref="A36:A38"/>
    <mergeCell ref="A27:A32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종합검진 항목(4~5P)</vt:lpstr>
      <vt:lpstr>General Health Checkup</vt:lpstr>
      <vt:lpstr>Healt Check Item</vt:lpstr>
      <vt:lpstr>Additional Cost for Items</vt:lpstr>
      <vt:lpstr>'General Health Checkup'!Print_Area</vt:lpstr>
      <vt:lpstr>'Healt Check Item'!Print_Area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spclient</dc:creator>
  <cp:lastModifiedBy>spclient</cp:lastModifiedBy>
  <cp:lastPrinted>2014-09-11T09:58:38Z</cp:lastPrinted>
  <dcterms:created xsi:type="dcterms:W3CDTF">2013-11-26T05:01:59Z</dcterms:created>
  <dcterms:modified xsi:type="dcterms:W3CDTF">2016-07-28T06:01:04Z</dcterms:modified>
</cp:coreProperties>
</file>